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LENA\Desktop\Carpetas\AGOSTO-DICIEMBRE 2025\SGI\1ER. REPORTE\"/>
    </mc:Choice>
  </mc:AlternateContent>
  <xr:revisionPtr revIDLastSave="0" documentId="13_ncr:1_{3EC9D486-E0AB-41E9-8776-A80B3795F8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DES.SUT. 304A" sheetId="16" r:id="rId1"/>
    <sheet name="DES.SUT.304B" sheetId="21" r:id="rId2"/>
    <sheet name="FUND. B.D. 412A" sheetId="22" r:id="rId3"/>
    <sheet name="ARQ.COMP.504B" sheetId="1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5" l="1"/>
  <c r="F38" i="21"/>
  <c r="G38" i="21"/>
  <c r="H38" i="21"/>
  <c r="F37" i="21"/>
  <c r="G37" i="21"/>
  <c r="H37" i="21"/>
  <c r="H36" i="21"/>
  <c r="H35" i="21"/>
  <c r="I15" i="15" l="1"/>
  <c r="G46" i="22"/>
  <c r="F46" i="22"/>
  <c r="G45" i="22"/>
  <c r="F45" i="22"/>
  <c r="G44" i="22"/>
  <c r="G47" i="22" s="1"/>
  <c r="F44" i="22"/>
  <c r="F47" i="22" s="1"/>
  <c r="E44" i="22"/>
  <c r="H43" i="22"/>
  <c r="G43" i="22"/>
  <c r="F43" i="22"/>
  <c r="I42" i="22"/>
  <c r="I41" i="22"/>
  <c r="I40" i="22"/>
  <c r="I39" i="22"/>
  <c r="I38" i="22"/>
  <c r="I37" i="22"/>
  <c r="I36" i="22"/>
  <c r="I35" i="22"/>
  <c r="I34" i="22"/>
  <c r="I33" i="22"/>
  <c r="I32" i="22"/>
  <c r="I31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11" i="22"/>
  <c r="I10" i="22"/>
  <c r="I9" i="22"/>
  <c r="I23" i="21"/>
  <c r="I24" i="21"/>
  <c r="I25" i="21"/>
  <c r="I26" i="21"/>
  <c r="I27" i="21"/>
  <c r="I28" i="21"/>
  <c r="I29" i="21"/>
  <c r="I30" i="21"/>
  <c r="I31" i="21"/>
  <c r="I32" i="21"/>
  <c r="I33" i="21"/>
  <c r="I9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10" i="16"/>
  <c r="I11" i="16"/>
  <c r="I12" i="16"/>
  <c r="I14" i="16"/>
  <c r="I15" i="16"/>
  <c r="I16" i="16"/>
  <c r="I17" i="16"/>
  <c r="I18" i="16"/>
  <c r="I19" i="16"/>
  <c r="I20" i="16"/>
  <c r="I22" i="16"/>
  <c r="I23" i="16"/>
  <c r="I24" i="16"/>
  <c r="I25" i="16"/>
  <c r="I26" i="16"/>
  <c r="I27" i="16"/>
  <c r="I28" i="16"/>
  <c r="I29" i="16"/>
  <c r="I30" i="16"/>
  <c r="I31" i="16"/>
  <c r="I32" i="16"/>
  <c r="I33" i="16"/>
  <c r="I34" i="16"/>
  <c r="I35" i="16"/>
  <c r="I36" i="16"/>
  <c r="I37" i="16"/>
  <c r="I38" i="16"/>
  <c r="I9" i="16"/>
  <c r="I9" i="15"/>
  <c r="I10" i="15"/>
  <c r="I11" i="15"/>
  <c r="I12" i="15"/>
  <c r="I13" i="15"/>
  <c r="I14" i="15"/>
  <c r="I16" i="15"/>
  <c r="I18" i="15"/>
  <c r="I19" i="15"/>
  <c r="I20" i="15"/>
  <c r="I21" i="15"/>
  <c r="I22" i="21"/>
  <c r="G36" i="21"/>
  <c r="F36" i="21"/>
  <c r="G35" i="21"/>
  <c r="F35" i="21"/>
  <c r="H34" i="21"/>
  <c r="G34" i="21"/>
  <c r="F34" i="21"/>
  <c r="I45" i="22" l="1"/>
  <c r="E43" i="22"/>
  <c r="I44" i="22"/>
  <c r="E45" i="22"/>
  <c r="E47" i="22" s="1"/>
  <c r="I43" i="22"/>
  <c r="E35" i="21"/>
  <c r="E36" i="21"/>
  <c r="E34" i="21"/>
  <c r="I36" i="21"/>
  <c r="I35" i="21"/>
  <c r="I34" i="21"/>
  <c r="I46" i="22" l="1"/>
  <c r="I47" i="22"/>
  <c r="E37" i="21"/>
  <c r="E38" i="21"/>
  <c r="E46" i="22"/>
  <c r="I38" i="21"/>
  <c r="I37" i="21"/>
  <c r="G41" i="16"/>
  <c r="F41" i="16"/>
  <c r="E41" i="16"/>
  <c r="G40" i="16"/>
  <c r="F40" i="16"/>
  <c r="E40" i="16"/>
  <c r="H39" i="16"/>
  <c r="G39" i="16"/>
  <c r="F39" i="16"/>
  <c r="E39" i="16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H39" i="15"/>
  <c r="G41" i="15"/>
  <c r="F41" i="15"/>
  <c r="E41" i="15"/>
  <c r="G40" i="15"/>
  <c r="F40" i="15"/>
  <c r="E40" i="15"/>
  <c r="G39" i="15"/>
  <c r="F39" i="15"/>
  <c r="E39" i="15"/>
  <c r="E42" i="16" l="1"/>
  <c r="F42" i="16"/>
  <c r="G42" i="16"/>
  <c r="E43" i="16"/>
  <c r="F43" i="16"/>
  <c r="G43" i="16"/>
  <c r="E43" i="15"/>
  <c r="G43" i="15"/>
  <c r="E42" i="15"/>
  <c r="I40" i="16"/>
  <c r="I41" i="16"/>
  <c r="I39" i="16"/>
  <c r="F42" i="15"/>
  <c r="F43" i="15"/>
  <c r="I39" i="15"/>
  <c r="G42" i="15"/>
  <c r="I40" i="15"/>
  <c r="I41" i="15"/>
  <c r="I42" i="16" l="1"/>
  <c r="I43" i="16"/>
  <c r="I42" i="15"/>
  <c r="I43" i="15"/>
</calcChain>
</file>

<file path=xl/sharedStrings.xml><?xml version="1.0" encoding="utf-8"?>
<sst xmlns="http://schemas.openxmlformats.org/spreadsheetml/2006/main" count="174" uniqueCount="130">
  <si>
    <t>MATERIA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</si>
  <si>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</si>
  <si>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</si>
  <si>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</si>
  <si>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</si>
  <si>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</si>
  <si>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</si>
  <si>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</si>
  <si>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</si>
  <si>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</si>
  <si>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</si>
  <si>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FIRMA DEL CATEDRATICO</t>
  </si>
  <si>
    <t>PROM.</t>
  </si>
  <si>
    <t>231U0139</t>
  </si>
  <si>
    <t>231U0143</t>
  </si>
  <si>
    <t>231U0153</t>
  </si>
  <si>
    <t>231U0154</t>
  </si>
  <si>
    <t>231U0159</t>
  </si>
  <si>
    <t>231U0673</t>
  </si>
  <si>
    <t>231U0173</t>
  </si>
  <si>
    <t>231U0180</t>
  </si>
  <si>
    <t>231U0628</t>
  </si>
  <si>
    <t>231U0176</t>
  </si>
  <si>
    <t xml:space="preserve">  CAGAL HERNANDEZ NOE DE JESUS</t>
  </si>
  <si>
    <t xml:space="preserve">  CHACHA AMBROS ESLI GABRIELA</t>
  </si>
  <si>
    <t xml:space="preserve">  FERNANDEZ AZAMAR ALAN JONUHE</t>
  </si>
  <si>
    <t xml:space="preserve">  FIGUEROA GARCIA TRISTAN KALED</t>
  </si>
  <si>
    <t xml:space="preserve">  IXBA CASAS JOSUE URIEL</t>
  </si>
  <si>
    <t xml:space="preserve">  MELCHI CHAGALA SHARI LEILANI</t>
  </si>
  <si>
    <t xml:space="preserve">  SANDOVAL CORTES CELIA YAZMIN</t>
  </si>
  <si>
    <t xml:space="preserve">  TEOBA MARTINEZ YAHAIRA DEL SOL</t>
  </si>
  <si>
    <t xml:space="preserve">  TEOBAL CRUZ JOSE MANUEL</t>
  </si>
  <si>
    <t xml:space="preserve">DESARROLLO SUSTENTABLE </t>
  </si>
  <si>
    <t>231U0157</t>
  </si>
  <si>
    <t>231U0163</t>
  </si>
  <si>
    <t>304-B</t>
  </si>
  <si>
    <t>OJEDA ANTELY MARCO ANTONIO</t>
  </si>
  <si>
    <t>231U0155</t>
  </si>
  <si>
    <t>MITE. MARIA ELENA MORALES BENITEZ</t>
  </si>
  <si>
    <t>GARCIA CASADOS JEREMY</t>
  </si>
  <si>
    <t>241U0634</t>
  </si>
  <si>
    <t>OCHOA MALAGA DAVID FRANCISCO</t>
  </si>
  <si>
    <t>231U0459</t>
  </si>
  <si>
    <t xml:space="preserve">CAGAL FISCAL ALEJANDRO </t>
  </si>
  <si>
    <r>
      <rPr>
        <sz val="8.5"/>
        <rFont val="Arial MT"/>
        <family val="2"/>
      </rPr>
      <t>241U0142</t>
    </r>
  </si>
  <si>
    <r>
      <rPr>
        <sz val="8.5"/>
        <rFont val="Arial MT"/>
        <family val="2"/>
      </rPr>
      <t>AMBROS TORNADO DEYZI AIMETH</t>
    </r>
  </si>
  <si>
    <r>
      <rPr>
        <sz val="8.5"/>
        <rFont val="Arial MT"/>
        <family val="2"/>
      </rPr>
      <t>241U0145</t>
    </r>
  </si>
  <si>
    <r>
      <rPr>
        <sz val="8.5"/>
        <rFont val="Arial MT"/>
        <family val="2"/>
      </rPr>
      <t>CADENA TOTO FERNANDO JAVIER</t>
    </r>
  </si>
  <si>
    <r>
      <rPr>
        <sz val="8.5"/>
        <rFont val="Arial MT"/>
        <family val="2"/>
      </rPr>
      <t>241U0146</t>
    </r>
  </si>
  <si>
    <r>
      <rPr>
        <sz val="8.5"/>
        <rFont val="Arial MT"/>
        <family val="2"/>
      </rPr>
      <t>CAGAL LUCIANO CESAR IVAN</t>
    </r>
  </si>
  <si>
    <r>
      <rPr>
        <sz val="8.5"/>
        <rFont val="Arial MT"/>
        <family val="2"/>
      </rPr>
      <t>241U0152</t>
    </r>
  </si>
  <si>
    <r>
      <rPr>
        <sz val="8.5"/>
        <rFont val="Arial MT"/>
        <family val="2"/>
      </rPr>
      <t>CRUZ LAZARO YOSELIN</t>
    </r>
  </si>
  <si>
    <r>
      <rPr>
        <sz val="8.5"/>
        <rFont val="Arial MT"/>
        <family val="2"/>
      </rPr>
      <t>241U0156</t>
    </r>
  </si>
  <si>
    <r>
      <rPr>
        <sz val="8.5"/>
        <rFont val="Arial MT"/>
        <family val="2"/>
      </rPr>
      <t>HERNANDEZ RODRIGUEZ ROBERTO</t>
    </r>
  </si>
  <si>
    <r>
      <rPr>
        <sz val="8.5"/>
        <rFont val="Arial MT"/>
        <family val="2"/>
      </rPr>
      <t>241U0159</t>
    </r>
  </si>
  <si>
    <r>
      <rPr>
        <sz val="8.5"/>
        <rFont val="Arial MT"/>
        <family val="2"/>
      </rPr>
      <t>JACOBO TOTO NESTOR JULIAN</t>
    </r>
  </si>
  <si>
    <r>
      <rPr>
        <sz val="8.5"/>
        <rFont val="Arial MT"/>
        <family val="2"/>
      </rPr>
      <t>241U0160</t>
    </r>
  </si>
  <si>
    <r>
      <rPr>
        <sz val="8.5"/>
        <rFont val="Arial MT"/>
        <family val="2"/>
      </rPr>
      <t>LIRA DOMINGUEZ CAMILA</t>
    </r>
  </si>
  <si>
    <r>
      <rPr>
        <sz val="8.5"/>
        <rFont val="Arial MT"/>
        <family val="2"/>
      </rPr>
      <t>241U0163</t>
    </r>
  </si>
  <si>
    <r>
      <rPr>
        <sz val="8.5"/>
        <rFont val="Arial MT"/>
        <family val="2"/>
      </rPr>
      <t>MATIAS SEBA MARTHA CECILIA</t>
    </r>
  </si>
  <si>
    <r>
      <rPr>
        <sz val="8.5"/>
        <rFont val="Arial MT"/>
        <family val="2"/>
      </rPr>
      <t>241U0165</t>
    </r>
  </si>
  <si>
    <r>
      <rPr>
        <sz val="8.5"/>
        <rFont val="Arial MT"/>
        <family val="2"/>
      </rPr>
      <t>MIXTEGA HERNANDEZ ALAN VLADIMIR</t>
    </r>
  </si>
  <si>
    <r>
      <rPr>
        <sz val="8.5"/>
        <rFont val="Arial MT"/>
        <family val="2"/>
      </rPr>
      <t>241U0652</t>
    </r>
  </si>
  <si>
    <r>
      <rPr>
        <sz val="8.5"/>
        <rFont val="Arial MT"/>
        <family val="2"/>
      </rPr>
      <t>MIXTEGA HERNANDEZ JAVIER DE JESUS</t>
    </r>
  </si>
  <si>
    <r>
      <rPr>
        <sz val="8.5"/>
        <rFont val="Arial MT"/>
        <family val="2"/>
      </rPr>
      <t>241U0166</t>
    </r>
  </si>
  <si>
    <r>
      <rPr>
        <sz val="8.5"/>
        <rFont val="Arial MT"/>
        <family val="2"/>
      </rPr>
      <t>MOLINA PEREZ LUIS ALEJANDRO</t>
    </r>
  </si>
  <si>
    <r>
      <rPr>
        <sz val="8.5"/>
        <rFont val="Arial MT"/>
        <family val="2"/>
      </rPr>
      <t>241U0167</t>
    </r>
  </si>
  <si>
    <r>
      <rPr>
        <sz val="8.5"/>
        <rFont val="Arial MT"/>
        <family val="2"/>
      </rPr>
      <t>OCTAVO GUATZOZON ROSELI</t>
    </r>
  </si>
  <si>
    <r>
      <rPr>
        <sz val="8.5"/>
        <rFont val="Arial MT"/>
        <family val="2"/>
      </rPr>
      <t>241U0168</t>
    </r>
  </si>
  <si>
    <r>
      <rPr>
        <sz val="8.5"/>
        <rFont val="Arial MT"/>
        <family val="2"/>
      </rPr>
      <t>ORGANISTA VILLASECA INGRID KARINA</t>
    </r>
  </si>
  <si>
    <r>
      <rPr>
        <sz val="8.5"/>
        <rFont val="Arial MT"/>
        <family val="2"/>
      </rPr>
      <t>241U0613</t>
    </r>
  </si>
  <si>
    <r>
      <rPr>
        <sz val="8.5"/>
        <rFont val="Arial MT"/>
        <family val="2"/>
      </rPr>
      <t>PEREZ QUINO JANYN IVETH</t>
    </r>
  </si>
  <si>
    <r>
      <rPr>
        <sz val="8.5"/>
        <rFont val="Arial MT"/>
        <family val="2"/>
      </rPr>
      <t>241U0173</t>
    </r>
  </si>
  <si>
    <r>
      <rPr>
        <sz val="8.5"/>
        <rFont val="Arial MT"/>
        <family val="2"/>
      </rPr>
      <t>RUIZ SAENZ ALEXANDER RAFAEL</t>
    </r>
  </si>
  <si>
    <r>
      <rPr>
        <sz val="8.5"/>
        <rFont val="Arial MT"/>
        <family val="2"/>
      </rPr>
      <t>241U0175</t>
    </r>
  </si>
  <si>
    <r>
      <rPr>
        <sz val="8.5"/>
        <rFont val="Arial MT"/>
        <family val="2"/>
      </rPr>
      <t>TEMIX ANDRADE ANDRES</t>
    </r>
  </si>
  <si>
    <r>
      <rPr>
        <sz val="8.5"/>
        <rFont val="Arial MT"/>
        <family val="2"/>
      </rPr>
      <t>241U0143</t>
    </r>
  </si>
  <si>
    <r>
      <rPr>
        <sz val="8.5"/>
        <rFont val="Arial MT"/>
        <family val="2"/>
      </rPr>
      <t>BAXIN CAGAL ITZIHUARY CAROLINA</t>
    </r>
  </si>
  <si>
    <r>
      <rPr>
        <sz val="8.5"/>
        <rFont val="Arial MT"/>
        <family val="2"/>
      </rPr>
      <t>241U0147</t>
    </r>
  </si>
  <si>
    <r>
      <rPr>
        <sz val="8.5"/>
        <rFont val="Arial MT"/>
        <family val="2"/>
      </rPr>
      <t>CASTILLO GONZÁLEZ ABRIL GUADALUPE</t>
    </r>
  </si>
  <si>
    <r>
      <rPr>
        <sz val="8.5"/>
        <rFont val="Arial MT"/>
        <family val="2"/>
      </rPr>
      <t>241U0149</t>
    </r>
  </si>
  <si>
    <r>
      <rPr>
        <sz val="8.5"/>
        <rFont val="Arial MT"/>
        <family val="2"/>
      </rPr>
      <t>COBAXIN IXTEPAN GABRIEL DE JESUS</t>
    </r>
  </si>
  <si>
    <r>
      <rPr>
        <sz val="8.5"/>
        <rFont val="Arial MT"/>
        <family val="2"/>
      </rPr>
      <t>241U0151</t>
    </r>
  </si>
  <si>
    <r>
      <rPr>
        <sz val="8.5"/>
        <rFont val="Arial MT"/>
        <family val="2"/>
      </rPr>
      <t>CORTES ZARATE JHOSUA ALEXANDER</t>
    </r>
  </si>
  <si>
    <r>
      <rPr>
        <sz val="8.5"/>
        <rFont val="Arial MT"/>
        <family val="2"/>
      </rPr>
      <t>241U0153</t>
    </r>
  </si>
  <si>
    <r>
      <rPr>
        <sz val="8.5"/>
        <rFont val="Arial MT"/>
        <family val="2"/>
      </rPr>
      <t>DE LA CRUZ LOPEZ ALMA GISELLE</t>
    </r>
  </si>
  <si>
    <r>
      <rPr>
        <sz val="8.5"/>
        <rFont val="Arial MT"/>
        <family val="2"/>
      </rPr>
      <t>241U0155</t>
    </r>
  </si>
  <si>
    <r>
      <rPr>
        <sz val="8.5"/>
        <rFont val="Arial MT"/>
        <family val="2"/>
      </rPr>
      <t>FLORES DELGADO ARTURO</t>
    </r>
  </si>
  <si>
    <r>
      <rPr>
        <sz val="8.5"/>
        <rFont val="Arial MT"/>
        <family val="2"/>
      </rPr>
      <t>241U0158</t>
    </r>
  </si>
  <si>
    <r>
      <rPr>
        <sz val="8.5"/>
        <rFont val="Arial MT"/>
        <family val="2"/>
      </rPr>
      <t>HERNANDEZ PEREZ DANIEL TONATIUH</t>
    </r>
  </si>
  <si>
    <r>
      <rPr>
        <sz val="8.5"/>
        <rFont val="Arial MT"/>
        <family val="2"/>
      </rPr>
      <t>241U0461</t>
    </r>
  </si>
  <si>
    <r>
      <rPr>
        <sz val="8.5"/>
        <rFont val="Arial MT"/>
        <family val="2"/>
      </rPr>
      <t>MANTILLA PUCHETA LEONARDO</t>
    </r>
  </si>
  <si>
    <r>
      <rPr>
        <sz val="8.5"/>
        <rFont val="Arial MT"/>
        <family val="2"/>
      </rPr>
      <t>241U0566</t>
    </r>
  </si>
  <si>
    <r>
      <rPr>
        <sz val="8.5"/>
        <rFont val="Arial MT"/>
        <family val="2"/>
      </rPr>
      <t>MARINI ALVAREZ CYNTHIA AIDEE</t>
    </r>
  </si>
  <si>
    <r>
      <rPr>
        <sz val="8.5"/>
        <rFont val="Arial MT"/>
        <family val="2"/>
      </rPr>
      <t>241U0162</t>
    </r>
  </si>
  <si>
    <r>
      <rPr>
        <sz val="8.5"/>
        <rFont val="Arial MT"/>
        <family val="2"/>
      </rPr>
      <t>MARTINEZ CAGAL CESAR EDUARDO</t>
    </r>
  </si>
  <si>
    <r>
      <rPr>
        <sz val="8.5"/>
        <rFont val="Arial MT"/>
        <family val="2"/>
      </rPr>
      <t>241U0170</t>
    </r>
  </si>
  <si>
    <r>
      <rPr>
        <sz val="8.5"/>
        <rFont val="Arial MT"/>
        <family val="2"/>
      </rPr>
      <t>POLITO VILLEGAS EMMANUEL</t>
    </r>
  </si>
  <si>
    <t>ARQUITECTURAS DE COMPUTADORAS</t>
  </si>
  <si>
    <t>AGOSTO– DICIEMBRE 2025</t>
  </si>
  <si>
    <t>504-B</t>
  </si>
  <si>
    <t>DESARROLLO SUSTENTABLE</t>
  </si>
  <si>
    <t>304-A</t>
  </si>
  <si>
    <t>AGOSTO-DICIEMBRE 2025</t>
  </si>
  <si>
    <t>241U0174</t>
  </si>
  <si>
    <t>SUAREZ RAVA ALICIA</t>
  </si>
  <si>
    <t>FUNDAMENTOS BASE DE DATOS</t>
  </si>
  <si>
    <t>412-A</t>
  </si>
  <si>
    <t>CRUZ TORRES KELLY ADELINA</t>
  </si>
  <si>
    <t>DOMINGUEZ ROMERO ELIO ENA</t>
  </si>
  <si>
    <t>GONZALEZ CONTRERAS BRAYAN IGNACIO</t>
  </si>
  <si>
    <t>HERNANDEZ GARRIDO DIEGO</t>
  </si>
  <si>
    <t>MARTINEZ AGUILAR HERTZHEL RAMSES</t>
  </si>
  <si>
    <t>MARTÍNEZ HERRERA HECTOR</t>
  </si>
  <si>
    <t xml:space="preserve">MIXTEGA RODRIGUEZ VICTOR MANUEL </t>
  </si>
  <si>
    <t>NAVARRETE BAXIN DEBORA</t>
  </si>
  <si>
    <t>OLIVARES GARRIDO OLIVER EMMANUEL</t>
  </si>
  <si>
    <t xml:space="preserve">PEREZ TEMICH VICTOR </t>
  </si>
  <si>
    <t>231U0601</t>
  </si>
  <si>
    <t>231U0467</t>
  </si>
  <si>
    <t>231U0470</t>
  </si>
  <si>
    <t>231U0167</t>
  </si>
  <si>
    <t>231U0643</t>
  </si>
  <si>
    <t>231U0478</t>
  </si>
  <si>
    <t>231U0479</t>
  </si>
  <si>
    <t>231U0480</t>
  </si>
  <si>
    <t xml:space="preserve">MALAGA MIXTEGA MIGUEL ANGEL </t>
  </si>
  <si>
    <t>211U0662</t>
  </si>
  <si>
    <t>MORALES TON ESTRELLA</t>
  </si>
  <si>
    <t>221U0226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</si>
</sst>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8.5"/>
      <name val="Arial MT"/>
    </font>
    <font>
      <sz val="8.5"/>
      <name val="Arial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0">
    <xf numFmtId="0" fontId="0" fillId="0" borderId="0"/>
    <xf numFmtId="9" fontId="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0" fillId="0" borderId="2" xfId="0" applyBorder="1"/>
    <xf numFmtId="0" fontId="4" fillId="0" borderId="0" xfId="0" applyFont="1"/>
    <xf numFmtId="0" fontId="4" fillId="0" borderId="2" xfId="0" applyFont="1" applyBorder="1"/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1" xfId="0" applyBorder="1"/>
    <xf numFmtId="0" fontId="9" fillId="0" borderId="6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9" fontId="5" fillId="3" borderId="2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0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87EA6-F78A-41AE-A2F7-5A2076317732}">
  <dimension ref="B2:J47"/>
  <sheetViews>
    <sheetView tabSelected="1" topLeftCell="A4" zoomScale="125" zoomScaleNormal="125" zoomScalePageLayoutView="125" workbookViewId="0">
      <selection activeCell="M14" sqref="M14"/>
    </sheetView>
  </sheetViews>
  <sheetFormatPr baseColWidth="10" defaultRowHeight="15"/>
  <cols>
    <col min="1" max="1" width="1.28515625" customWidth="1"/>
    <col min="2" max="2" width="5" customWidth="1"/>
    <col min="3" max="3" width="10.85546875" customWidth="1"/>
    <col min="4" max="4" width="40" customWidth="1"/>
    <col min="5" max="5" width="7.140625" customWidth="1"/>
    <col min="6" max="6" width="6.5703125" customWidth="1"/>
    <col min="7" max="7" width="7" customWidth="1"/>
    <col min="8" max="8" width="5.7109375" customWidth="1"/>
    <col min="9" max="9" width="8.7109375" customWidth="1"/>
    <col min="10" max="11" width="5.7109375" customWidth="1"/>
  </cols>
  <sheetData>
    <row r="2" spans="2:10" ht="15.75">
      <c r="B2" s="28" t="s">
        <v>7</v>
      </c>
      <c r="C2" s="28"/>
      <c r="D2" s="28"/>
      <c r="E2" s="28"/>
      <c r="F2" s="28"/>
      <c r="G2" s="28"/>
      <c r="H2" s="28"/>
      <c r="I2" s="1"/>
      <c r="J2" s="1"/>
    </row>
    <row r="3" spans="2:10">
      <c r="C3" s="29" t="s">
        <v>6</v>
      </c>
      <c r="D3" s="29"/>
      <c r="E3" s="29"/>
      <c r="F3" s="29"/>
      <c r="G3" s="29"/>
      <c r="H3" s="29"/>
      <c r="I3" s="7"/>
      <c r="J3" s="7"/>
    </row>
    <row r="4" spans="2:10">
      <c r="C4" t="s">
        <v>0</v>
      </c>
      <c r="D4" s="16" t="s">
        <v>101</v>
      </c>
      <c r="E4" s="30" t="s">
        <v>102</v>
      </c>
      <c r="F4" s="30"/>
      <c r="I4" s="31">
        <v>45924</v>
      </c>
      <c r="J4" s="31"/>
    </row>
    <row r="5" spans="2:10" ht="6.75" customHeight="1">
      <c r="D5" s="3"/>
    </row>
    <row r="6" spans="2:10">
      <c r="C6" t="s">
        <v>1</v>
      </c>
      <c r="D6" s="17" t="s">
        <v>103</v>
      </c>
      <c r="E6" s="7"/>
      <c r="F6" s="19" t="s">
        <v>38</v>
      </c>
      <c r="G6" s="19"/>
      <c r="H6" s="19"/>
    </row>
    <row r="7" spans="2:10" ht="11.25" customHeight="1"/>
    <row r="8" spans="2:10">
      <c r="B8" s="2" t="s">
        <v>2</v>
      </c>
      <c r="C8" s="2" t="s">
        <v>4</v>
      </c>
      <c r="D8" s="9" t="s">
        <v>3</v>
      </c>
      <c r="E8" s="9" t="s">
        <v>5</v>
      </c>
      <c r="F8" s="9" t="s">
        <v>8</v>
      </c>
      <c r="G8" s="9" t="s">
        <v>9</v>
      </c>
      <c r="H8" s="9" t="s">
        <v>10</v>
      </c>
      <c r="I8" s="5" t="s">
        <v>12</v>
      </c>
    </row>
    <row r="9" spans="2:10">
      <c r="B9" s="8">
        <v>1</v>
      </c>
      <c r="C9" s="20" t="s">
        <v>44</v>
      </c>
      <c r="D9" s="20" t="s">
        <v>45</v>
      </c>
      <c r="E9" s="9">
        <v>90</v>
      </c>
      <c r="F9" s="9"/>
      <c r="G9" s="9"/>
      <c r="H9" s="9"/>
      <c r="I9" s="6">
        <f>SUM(E9:H9)/4</f>
        <v>22.5</v>
      </c>
    </row>
    <row r="10" spans="2:10">
      <c r="B10" s="8">
        <v>2</v>
      </c>
      <c r="C10" s="20" t="s">
        <v>46</v>
      </c>
      <c r="D10" s="20" t="s">
        <v>47</v>
      </c>
      <c r="E10" s="9">
        <v>100</v>
      </c>
      <c r="F10" s="9"/>
      <c r="G10" s="9"/>
      <c r="H10" s="9"/>
      <c r="I10" s="6">
        <f t="shared" ref="I10:I38" si="0">SUM(E10:H10)/4</f>
        <v>25</v>
      </c>
    </row>
    <row r="11" spans="2:10">
      <c r="B11" s="8">
        <v>3</v>
      </c>
      <c r="C11" s="20" t="s">
        <v>48</v>
      </c>
      <c r="D11" s="20" t="s">
        <v>49</v>
      </c>
      <c r="E11" s="9">
        <v>100</v>
      </c>
      <c r="F11" s="9"/>
      <c r="G11" s="9"/>
      <c r="H11" s="9"/>
      <c r="I11" s="6">
        <f t="shared" si="0"/>
        <v>25</v>
      </c>
    </row>
    <row r="12" spans="2:10">
      <c r="B12" s="8">
        <v>4</v>
      </c>
      <c r="C12" s="20" t="s">
        <v>50</v>
      </c>
      <c r="D12" s="20" t="s">
        <v>51</v>
      </c>
      <c r="E12" s="9">
        <v>95</v>
      </c>
      <c r="F12" s="9"/>
      <c r="G12" s="9"/>
      <c r="H12" s="9"/>
      <c r="I12" s="6">
        <f t="shared" si="0"/>
        <v>23.75</v>
      </c>
    </row>
    <row r="13" spans="2:10">
      <c r="B13" s="8">
        <v>5</v>
      </c>
      <c r="C13" s="20" t="s">
        <v>37</v>
      </c>
      <c r="D13" s="20" t="s">
        <v>39</v>
      </c>
      <c r="E13" s="9">
        <v>80</v>
      </c>
      <c r="F13" s="9"/>
      <c r="G13" s="9"/>
      <c r="H13" s="9"/>
      <c r="I13" s="6">
        <v>0</v>
      </c>
    </row>
    <row r="14" spans="2:10">
      <c r="B14" s="8">
        <v>6</v>
      </c>
      <c r="C14" s="20" t="s">
        <v>52</v>
      </c>
      <c r="D14" s="20" t="s">
        <v>53</v>
      </c>
      <c r="E14" s="9">
        <v>85</v>
      </c>
      <c r="F14" s="9"/>
      <c r="G14" s="9"/>
      <c r="H14" s="9"/>
      <c r="I14" s="6">
        <f t="shared" si="0"/>
        <v>21.25</v>
      </c>
    </row>
    <row r="15" spans="2:10">
      <c r="B15" s="8">
        <v>7</v>
      </c>
      <c r="C15" s="20" t="s">
        <v>54</v>
      </c>
      <c r="D15" s="20" t="s">
        <v>55</v>
      </c>
      <c r="E15" s="9">
        <v>100</v>
      </c>
      <c r="F15" s="9"/>
      <c r="G15" s="9"/>
      <c r="H15" s="9"/>
      <c r="I15" s="6">
        <f t="shared" si="0"/>
        <v>25</v>
      </c>
    </row>
    <row r="16" spans="2:10">
      <c r="B16" s="8">
        <v>8</v>
      </c>
      <c r="C16" s="20" t="s">
        <v>56</v>
      </c>
      <c r="D16" s="20" t="s">
        <v>57</v>
      </c>
      <c r="E16" s="9">
        <v>80</v>
      </c>
      <c r="F16" s="9"/>
      <c r="G16" s="9"/>
      <c r="H16" s="9"/>
      <c r="I16" s="6">
        <f t="shared" si="0"/>
        <v>20</v>
      </c>
    </row>
    <row r="17" spans="2:9">
      <c r="B17" s="8">
        <v>9</v>
      </c>
      <c r="C17" s="20" t="s">
        <v>58</v>
      </c>
      <c r="D17" s="20" t="s">
        <v>59</v>
      </c>
      <c r="E17" s="9">
        <v>100</v>
      </c>
      <c r="F17" s="9"/>
      <c r="G17" s="9"/>
      <c r="H17" s="9"/>
      <c r="I17" s="6">
        <f t="shared" si="0"/>
        <v>25</v>
      </c>
    </row>
    <row r="18" spans="2:9">
      <c r="B18" s="8">
        <v>10</v>
      </c>
      <c r="C18" s="20" t="s">
        <v>60</v>
      </c>
      <c r="D18" s="20" t="s">
        <v>61</v>
      </c>
      <c r="E18" s="9">
        <v>90</v>
      </c>
      <c r="F18" s="9"/>
      <c r="G18" s="9"/>
      <c r="H18" s="9"/>
      <c r="I18" s="6">
        <f t="shared" si="0"/>
        <v>22.5</v>
      </c>
    </row>
    <row r="19" spans="2:9">
      <c r="B19" s="8">
        <v>11</v>
      </c>
      <c r="C19" s="20" t="s">
        <v>62</v>
      </c>
      <c r="D19" s="20" t="s">
        <v>63</v>
      </c>
      <c r="E19" s="9">
        <v>90</v>
      </c>
      <c r="F19" s="9"/>
      <c r="G19" s="9"/>
      <c r="H19" s="9"/>
      <c r="I19" s="6">
        <f t="shared" si="0"/>
        <v>22.5</v>
      </c>
    </row>
    <row r="20" spans="2:9">
      <c r="B20" s="8">
        <v>12</v>
      </c>
      <c r="C20" s="20" t="s">
        <v>64</v>
      </c>
      <c r="D20" s="20" t="s">
        <v>65</v>
      </c>
      <c r="E20" s="9">
        <v>90</v>
      </c>
      <c r="F20" s="9"/>
      <c r="G20" s="9"/>
      <c r="H20" s="9"/>
      <c r="I20" s="6">
        <f t="shared" si="0"/>
        <v>22.5</v>
      </c>
    </row>
    <row r="21" spans="2:9">
      <c r="B21" s="8">
        <v>13</v>
      </c>
      <c r="C21" s="20" t="s">
        <v>40</v>
      </c>
      <c r="D21" s="20" t="s">
        <v>41</v>
      </c>
      <c r="E21" s="9">
        <v>100</v>
      </c>
      <c r="F21" s="9"/>
      <c r="G21" s="9"/>
      <c r="H21" s="9"/>
      <c r="I21" s="6">
        <v>0</v>
      </c>
    </row>
    <row r="22" spans="2:9">
      <c r="B22" s="8">
        <v>14</v>
      </c>
      <c r="C22" s="20" t="s">
        <v>66</v>
      </c>
      <c r="D22" s="20" t="s">
        <v>67</v>
      </c>
      <c r="E22" s="9">
        <v>80</v>
      </c>
      <c r="F22" s="9"/>
      <c r="G22" s="9"/>
      <c r="H22" s="9"/>
      <c r="I22" s="6">
        <f t="shared" si="0"/>
        <v>20</v>
      </c>
    </row>
    <row r="23" spans="2:9">
      <c r="B23" s="8">
        <v>15</v>
      </c>
      <c r="C23" s="20" t="s">
        <v>68</v>
      </c>
      <c r="D23" s="20" t="s">
        <v>69</v>
      </c>
      <c r="E23" s="9">
        <v>90</v>
      </c>
      <c r="F23" s="9"/>
      <c r="G23" s="9"/>
      <c r="H23" s="9"/>
      <c r="I23" s="6">
        <f t="shared" si="0"/>
        <v>22.5</v>
      </c>
    </row>
    <row r="24" spans="2:9">
      <c r="B24" s="8">
        <v>16</v>
      </c>
      <c r="C24" s="20" t="s">
        <v>70</v>
      </c>
      <c r="D24" s="20" t="s">
        <v>71</v>
      </c>
      <c r="E24" s="9">
        <v>85</v>
      </c>
      <c r="F24" s="9"/>
      <c r="G24" s="9"/>
      <c r="H24" s="9"/>
      <c r="I24" s="6">
        <f t="shared" si="0"/>
        <v>21.25</v>
      </c>
    </row>
    <row r="25" spans="2:9">
      <c r="B25" s="8">
        <v>17</v>
      </c>
      <c r="C25" s="20" t="s">
        <v>72</v>
      </c>
      <c r="D25" s="20" t="s">
        <v>73</v>
      </c>
      <c r="E25" s="9">
        <v>100</v>
      </c>
      <c r="F25" s="9"/>
      <c r="G25" s="9"/>
      <c r="H25" s="9"/>
      <c r="I25" s="6">
        <f t="shared" si="0"/>
        <v>25</v>
      </c>
    </row>
    <row r="26" spans="2:9">
      <c r="B26" s="8">
        <v>18</v>
      </c>
      <c r="C26" s="21" t="s">
        <v>74</v>
      </c>
      <c r="D26" s="22" t="s">
        <v>75</v>
      </c>
      <c r="E26" s="9">
        <v>85</v>
      </c>
      <c r="F26" s="9"/>
      <c r="G26" s="9"/>
      <c r="H26" s="9"/>
      <c r="I26" s="6">
        <f t="shared" si="0"/>
        <v>21.25</v>
      </c>
    </row>
    <row r="27" spans="2:9">
      <c r="B27" s="8">
        <v>21</v>
      </c>
      <c r="C27" s="8"/>
      <c r="D27" s="8"/>
      <c r="E27" s="9"/>
      <c r="F27" s="9"/>
      <c r="G27" s="9"/>
      <c r="H27" s="9"/>
      <c r="I27" s="6">
        <f t="shared" si="0"/>
        <v>0</v>
      </c>
    </row>
    <row r="28" spans="2:9">
      <c r="B28" s="8">
        <v>22</v>
      </c>
      <c r="C28" s="8"/>
      <c r="D28" s="8"/>
      <c r="E28" s="9"/>
      <c r="F28" s="9"/>
      <c r="G28" s="9"/>
      <c r="H28" s="9"/>
      <c r="I28" s="6">
        <f t="shared" si="0"/>
        <v>0</v>
      </c>
    </row>
    <row r="29" spans="2:9">
      <c r="B29" s="8">
        <v>23</v>
      </c>
      <c r="C29" s="8"/>
      <c r="D29" s="8"/>
      <c r="E29" s="9"/>
      <c r="G29" s="9"/>
      <c r="H29" s="9"/>
      <c r="I29" s="6">
        <f t="shared" si="0"/>
        <v>0</v>
      </c>
    </row>
    <row r="30" spans="2:9">
      <c r="B30" s="8">
        <v>24</v>
      </c>
      <c r="C30" s="4"/>
      <c r="D30" s="8"/>
      <c r="E30" s="9"/>
      <c r="F30" s="34"/>
      <c r="G30" s="9"/>
      <c r="H30" s="9"/>
      <c r="I30" s="6">
        <f t="shared" si="0"/>
        <v>0</v>
      </c>
    </row>
    <row r="31" spans="2:9">
      <c r="B31" s="8">
        <v>25</v>
      </c>
      <c r="C31" s="4"/>
      <c r="D31" s="8"/>
      <c r="E31" s="9"/>
      <c r="F31" s="9"/>
      <c r="G31" s="9"/>
      <c r="H31" s="9"/>
      <c r="I31" s="6">
        <f t="shared" si="0"/>
        <v>0</v>
      </c>
    </row>
    <row r="32" spans="2:9">
      <c r="B32" s="8">
        <v>26</v>
      </c>
      <c r="C32" s="4"/>
      <c r="D32" s="8"/>
      <c r="E32" s="9"/>
      <c r="F32" s="9"/>
      <c r="G32" s="9"/>
      <c r="H32" s="9"/>
      <c r="I32" s="6">
        <f t="shared" si="0"/>
        <v>0</v>
      </c>
    </row>
    <row r="33" spans="2:9">
      <c r="B33" s="8">
        <v>27</v>
      </c>
      <c r="C33" s="4"/>
      <c r="D33" s="8"/>
      <c r="E33" s="9"/>
      <c r="F33" s="9"/>
      <c r="G33" s="9"/>
      <c r="H33" s="9"/>
      <c r="I33" s="6">
        <f t="shared" si="0"/>
        <v>0</v>
      </c>
    </row>
    <row r="34" spans="2:9">
      <c r="B34" s="8">
        <v>28</v>
      </c>
      <c r="C34" s="4"/>
      <c r="D34" s="8"/>
      <c r="E34" s="9"/>
      <c r="F34" s="9"/>
      <c r="G34" s="9"/>
      <c r="H34" s="9"/>
      <c r="I34" s="6">
        <f t="shared" si="0"/>
        <v>0</v>
      </c>
    </row>
    <row r="35" spans="2:9">
      <c r="B35" s="8">
        <v>29</v>
      </c>
      <c r="C35" s="4"/>
      <c r="D35" s="8"/>
      <c r="E35" s="9"/>
      <c r="F35" s="9"/>
      <c r="G35" s="9"/>
      <c r="H35" s="9"/>
      <c r="I35" s="6">
        <f t="shared" si="0"/>
        <v>0</v>
      </c>
    </row>
    <row r="36" spans="2:9">
      <c r="B36" s="8">
        <v>30</v>
      </c>
      <c r="C36" s="4"/>
      <c r="D36" s="8"/>
      <c r="E36" s="9"/>
      <c r="F36" s="9"/>
      <c r="G36" s="9"/>
      <c r="H36" s="9"/>
      <c r="I36" s="6">
        <f t="shared" si="0"/>
        <v>0</v>
      </c>
    </row>
    <row r="37" spans="2:9">
      <c r="B37" s="8">
        <v>31</v>
      </c>
      <c r="C37" s="4"/>
      <c r="D37" s="8"/>
      <c r="E37" s="9"/>
      <c r="F37" s="9"/>
      <c r="G37" s="9"/>
      <c r="H37" s="9"/>
      <c r="I37" s="6">
        <f t="shared" si="0"/>
        <v>0</v>
      </c>
    </row>
    <row r="38" spans="2:9">
      <c r="B38" s="8">
        <v>32</v>
      </c>
      <c r="C38" s="2"/>
      <c r="D38" s="15"/>
      <c r="E38" s="2"/>
      <c r="F38" s="2"/>
      <c r="G38" s="2"/>
      <c r="H38" s="2"/>
      <c r="I38" s="6">
        <f t="shared" si="0"/>
        <v>0</v>
      </c>
    </row>
    <row r="39" spans="2:9">
      <c r="C39" s="27"/>
      <c r="D39" s="27"/>
      <c r="E39" s="10">
        <f>COUNTIF(E9:E38,"&gt;=70")</f>
        <v>18</v>
      </c>
      <c r="F39" s="10">
        <f>COUNTIF(F9:F38,"&gt;=70")</f>
        <v>0</v>
      </c>
      <c r="G39" s="10">
        <f>COUNTIF(G9:G38,"&gt;=70")</f>
        <v>0</v>
      </c>
      <c r="H39" s="10">
        <f>COUNTIF(H9:H38,"&gt;=70")</f>
        <v>0</v>
      </c>
      <c r="I39" s="14">
        <f>COUNTIF(I9:I33,"&gt;=70")</f>
        <v>0</v>
      </c>
    </row>
    <row r="40" spans="2:9">
      <c r="C40" s="25"/>
      <c r="D40" s="25"/>
      <c r="E40" s="11">
        <f>COUNTIF(E9:E38,"&lt;70")</f>
        <v>0</v>
      </c>
      <c r="F40" s="11">
        <f>COUNTIF(F9:F38,"&lt;70")</f>
        <v>0</v>
      </c>
      <c r="G40" s="11">
        <f>COUNTIF(G9:G38,"&lt;70")</f>
        <v>0</v>
      </c>
      <c r="H40" s="11"/>
      <c r="I40" s="11">
        <f>COUNTIF(I9:I38,"&lt;70")</f>
        <v>30</v>
      </c>
    </row>
    <row r="41" spans="2:9">
      <c r="C41" s="25"/>
      <c r="D41" s="25"/>
      <c r="E41" s="11">
        <f>COUNT(E9:E38)</f>
        <v>18</v>
      </c>
      <c r="F41" s="11">
        <f>COUNT(F9:F38)</f>
        <v>0</v>
      </c>
      <c r="G41" s="11">
        <f>COUNT(G9:G38)</f>
        <v>0</v>
      </c>
      <c r="H41" s="11"/>
      <c r="I41" s="11">
        <f>COUNT(I9:I38)</f>
        <v>30</v>
      </c>
    </row>
    <row r="42" spans="2:9">
      <c r="C42" s="25"/>
      <c r="D42" s="25"/>
      <c r="E42" s="12">
        <f>E39/E41</f>
        <v>1</v>
      </c>
      <c r="F42" s="33" t="e">
        <f>F39/F41</f>
        <v>#DIV/0!</v>
      </c>
      <c r="G42" s="13" t="e">
        <f>G39/G41</f>
        <v>#DIV/0!</v>
      </c>
      <c r="H42" s="13"/>
      <c r="I42" s="13">
        <f>I39/I41</f>
        <v>0</v>
      </c>
    </row>
    <row r="43" spans="2:9">
      <c r="C43" s="25"/>
      <c r="D43" s="25"/>
      <c r="E43" s="12">
        <f>E40/E41</f>
        <v>0</v>
      </c>
      <c r="F43" s="12" t="e">
        <f>F40/F41</f>
        <v>#DIV/0!</v>
      </c>
      <c r="G43" s="13" t="e">
        <f>G40/G41</f>
        <v>#DIV/0!</v>
      </c>
      <c r="H43" s="13"/>
      <c r="I43" s="13">
        <f>I40/I41</f>
        <v>1</v>
      </c>
    </row>
    <row r="44" spans="2:9">
      <c r="C44" s="25"/>
      <c r="D44" s="25"/>
    </row>
    <row r="45" spans="2:9">
      <c r="C45" s="7"/>
      <c r="D45" s="7"/>
    </row>
    <row r="46" spans="2:9">
      <c r="E46" s="26"/>
      <c r="F46" s="26"/>
      <c r="G46" s="26"/>
      <c r="H46" s="26"/>
    </row>
    <row r="47" spans="2:9">
      <c r="E47" s="24" t="s">
        <v>11</v>
      </c>
      <c r="F47" s="24"/>
      <c r="G47" s="24"/>
      <c r="H47" s="24"/>
    </row>
  </sheetData>
  <mergeCells count="12">
    <mergeCell ref="C39:D39"/>
    <mergeCell ref="B2:H2"/>
    <mergeCell ref="C3:H3"/>
    <mergeCell ref="E4:F4"/>
    <mergeCell ref="I4:J4"/>
    <mergeCell ref="E47:H47"/>
    <mergeCell ref="C40:D40"/>
    <mergeCell ref="C41:D41"/>
    <mergeCell ref="C42:D42"/>
    <mergeCell ref="C43:D43"/>
    <mergeCell ref="C44:D44"/>
    <mergeCell ref="E46:H46"/>
  </mergeCells>
  <phoneticPr fontId="8" type="noConversion"/>
  <pageMargins left="0.23622047244094491" right="0.23622047244094491" top="0.74803149606299213" bottom="0.74803149606299213" header="0.31496062992125984" footer="0.31496062992125984"/>
  <pageSetup scale="75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A4114-28FD-4697-BA54-00ADDBA5A342}">
  <dimension ref="B2:J42"/>
  <sheetViews>
    <sheetView topLeftCell="B1" zoomScale="125" zoomScaleNormal="125" zoomScalePageLayoutView="125" workbookViewId="0">
      <selection activeCell="N16" sqref="N16"/>
    </sheetView>
  </sheetViews>
  <sheetFormatPr baseColWidth="10" defaultRowHeight="15"/>
  <cols>
    <col min="1" max="1" width="1.28515625" customWidth="1"/>
    <col min="2" max="2" width="5" customWidth="1"/>
    <col min="3" max="3" width="10.85546875" customWidth="1"/>
    <col min="4" max="4" width="40" customWidth="1"/>
    <col min="5" max="5" width="7.140625" customWidth="1"/>
    <col min="6" max="8" width="5.7109375" customWidth="1"/>
    <col min="9" max="9" width="8.7109375" customWidth="1"/>
    <col min="10" max="11" width="5.7109375" customWidth="1"/>
  </cols>
  <sheetData>
    <row r="2" spans="2:10" ht="15.75">
      <c r="B2" s="28" t="s">
        <v>7</v>
      </c>
      <c r="C2" s="28"/>
      <c r="D2" s="28"/>
      <c r="E2" s="28"/>
      <c r="F2" s="28"/>
      <c r="G2" s="28"/>
      <c r="H2" s="28"/>
      <c r="I2" s="1"/>
      <c r="J2" s="1"/>
    </row>
    <row r="3" spans="2:10">
      <c r="C3" s="29" t="s">
        <v>6</v>
      </c>
      <c r="D3" s="29"/>
      <c r="E3" s="29"/>
      <c r="F3" s="29"/>
      <c r="G3" s="29"/>
      <c r="H3" s="29"/>
      <c r="I3" s="7"/>
      <c r="J3" s="7"/>
    </row>
    <row r="4" spans="2:10">
      <c r="C4" t="s">
        <v>0</v>
      </c>
      <c r="D4" s="16" t="s">
        <v>32</v>
      </c>
      <c r="E4" s="30" t="s">
        <v>35</v>
      </c>
      <c r="F4" s="30"/>
      <c r="I4" s="31">
        <v>45924</v>
      </c>
      <c r="J4" s="31"/>
    </row>
    <row r="5" spans="2:10" ht="6.75" customHeight="1">
      <c r="D5" s="3"/>
    </row>
    <row r="6" spans="2:10">
      <c r="C6" t="s">
        <v>1</v>
      </c>
      <c r="D6" s="17" t="s">
        <v>103</v>
      </c>
      <c r="E6" s="7"/>
      <c r="F6" s="19" t="s">
        <v>38</v>
      </c>
      <c r="G6" s="19"/>
      <c r="H6" s="19"/>
    </row>
    <row r="7" spans="2:10" ht="11.25" customHeight="1"/>
    <row r="8" spans="2:10">
      <c r="B8" s="2" t="s">
        <v>2</v>
      </c>
      <c r="C8" s="2" t="s">
        <v>4</v>
      </c>
      <c r="D8" s="9" t="s">
        <v>3</v>
      </c>
      <c r="E8" s="9" t="s">
        <v>5</v>
      </c>
      <c r="F8" s="9" t="s">
        <v>8</v>
      </c>
      <c r="G8" s="9" t="s">
        <v>9</v>
      </c>
      <c r="H8" s="9" t="s">
        <v>10</v>
      </c>
      <c r="I8" s="5" t="s">
        <v>12</v>
      </c>
    </row>
    <row r="9" spans="2:10">
      <c r="B9" s="8">
        <v>1</v>
      </c>
      <c r="C9" s="20" t="s">
        <v>76</v>
      </c>
      <c r="D9" s="20" t="s">
        <v>77</v>
      </c>
      <c r="E9" s="9">
        <v>85</v>
      </c>
      <c r="F9" s="9"/>
      <c r="G9" s="9"/>
      <c r="H9" s="9"/>
      <c r="I9" s="6">
        <f t="shared" ref="I9:I33" si="0">SUM(E9:H9)/4</f>
        <v>21.25</v>
      </c>
    </row>
    <row r="10" spans="2:10">
      <c r="B10" s="8">
        <v>2</v>
      </c>
      <c r="C10" s="20" t="s">
        <v>78</v>
      </c>
      <c r="D10" s="20" t="s">
        <v>79</v>
      </c>
      <c r="E10" s="9">
        <v>85</v>
      </c>
      <c r="F10" s="9"/>
      <c r="G10" s="9"/>
      <c r="H10" s="9"/>
      <c r="I10" s="6">
        <f t="shared" si="0"/>
        <v>21.25</v>
      </c>
    </row>
    <row r="11" spans="2:10">
      <c r="B11" s="8">
        <v>3</v>
      </c>
      <c r="C11" s="20" t="s">
        <v>80</v>
      </c>
      <c r="D11" s="20" t="s">
        <v>81</v>
      </c>
      <c r="E11" s="9">
        <v>90</v>
      </c>
      <c r="F11" s="9"/>
      <c r="G11" s="9"/>
      <c r="H11" s="9"/>
      <c r="I11" s="6">
        <f t="shared" si="0"/>
        <v>22.5</v>
      </c>
    </row>
    <row r="12" spans="2:10">
      <c r="B12" s="8">
        <v>4</v>
      </c>
      <c r="C12" s="20" t="s">
        <v>82</v>
      </c>
      <c r="D12" s="20" t="s">
        <v>83</v>
      </c>
      <c r="E12" s="9">
        <v>100</v>
      </c>
      <c r="F12" s="9"/>
      <c r="G12" s="9"/>
      <c r="H12" s="9"/>
      <c r="I12" s="6">
        <f t="shared" si="0"/>
        <v>25</v>
      </c>
    </row>
    <row r="13" spans="2:10">
      <c r="B13" s="8">
        <v>5</v>
      </c>
      <c r="C13" s="20" t="s">
        <v>84</v>
      </c>
      <c r="D13" s="20" t="s">
        <v>85</v>
      </c>
      <c r="E13" s="9">
        <v>90</v>
      </c>
      <c r="F13" s="9"/>
      <c r="G13" s="9"/>
      <c r="H13" s="9"/>
      <c r="I13" s="6">
        <f t="shared" si="0"/>
        <v>22.5</v>
      </c>
    </row>
    <row r="14" spans="2:10">
      <c r="B14" s="8">
        <v>6</v>
      </c>
      <c r="C14" s="20" t="s">
        <v>86</v>
      </c>
      <c r="D14" s="20" t="s">
        <v>87</v>
      </c>
      <c r="E14" s="9">
        <v>80</v>
      </c>
      <c r="F14" s="9"/>
      <c r="G14" s="9"/>
      <c r="H14" s="9"/>
      <c r="I14" s="6">
        <f t="shared" si="0"/>
        <v>20</v>
      </c>
    </row>
    <row r="15" spans="2:10">
      <c r="B15" s="8">
        <v>7</v>
      </c>
      <c r="C15" s="20" t="s">
        <v>88</v>
      </c>
      <c r="D15" s="20" t="s">
        <v>89</v>
      </c>
      <c r="E15" s="9">
        <v>85</v>
      </c>
      <c r="F15" s="9"/>
      <c r="G15" s="9"/>
      <c r="H15" s="9"/>
      <c r="I15" s="6">
        <f t="shared" si="0"/>
        <v>21.25</v>
      </c>
    </row>
    <row r="16" spans="2:10">
      <c r="B16" s="8">
        <v>8</v>
      </c>
      <c r="C16" s="20" t="s">
        <v>90</v>
      </c>
      <c r="D16" s="20" t="s">
        <v>91</v>
      </c>
      <c r="E16" s="9">
        <v>80</v>
      </c>
      <c r="F16" s="9"/>
      <c r="G16" s="9"/>
      <c r="H16" s="9"/>
      <c r="I16" s="6">
        <f t="shared" si="0"/>
        <v>20</v>
      </c>
    </row>
    <row r="17" spans="2:9">
      <c r="B17" s="8">
        <v>9</v>
      </c>
      <c r="C17" s="20" t="s">
        <v>92</v>
      </c>
      <c r="D17" s="20" t="s">
        <v>93</v>
      </c>
      <c r="E17" s="9">
        <v>100</v>
      </c>
      <c r="F17" s="9"/>
      <c r="G17" s="9"/>
      <c r="H17" s="9"/>
      <c r="I17" s="6">
        <f t="shared" si="0"/>
        <v>25</v>
      </c>
    </row>
    <row r="18" spans="2:9">
      <c r="B18" s="8">
        <v>10</v>
      </c>
      <c r="C18" s="20" t="s">
        <v>94</v>
      </c>
      <c r="D18" s="20" t="s">
        <v>95</v>
      </c>
      <c r="E18" s="9">
        <v>90</v>
      </c>
      <c r="F18" s="9"/>
      <c r="G18" s="9"/>
      <c r="H18" s="9"/>
      <c r="I18" s="6">
        <f t="shared" si="0"/>
        <v>22.5</v>
      </c>
    </row>
    <row r="19" spans="2:9">
      <c r="B19" s="8">
        <v>11</v>
      </c>
      <c r="C19" s="21" t="s">
        <v>96</v>
      </c>
      <c r="D19" s="21" t="s">
        <v>97</v>
      </c>
      <c r="E19" s="9">
        <v>80</v>
      </c>
      <c r="F19" s="9"/>
      <c r="G19" s="9"/>
      <c r="H19" s="9"/>
      <c r="I19" s="6">
        <f t="shared" si="0"/>
        <v>20</v>
      </c>
    </row>
    <row r="20" spans="2:9">
      <c r="B20" s="8">
        <v>12</v>
      </c>
      <c r="C20" s="23" t="s">
        <v>104</v>
      </c>
      <c r="D20" s="23" t="s">
        <v>105</v>
      </c>
      <c r="E20" s="9">
        <v>80</v>
      </c>
      <c r="F20" s="9"/>
      <c r="G20" s="9"/>
      <c r="H20" s="9"/>
      <c r="I20" s="6">
        <f t="shared" si="0"/>
        <v>20</v>
      </c>
    </row>
    <row r="21" spans="2:9">
      <c r="B21" s="8">
        <v>13</v>
      </c>
      <c r="C21" s="23"/>
      <c r="D21" s="23"/>
      <c r="E21" s="9"/>
      <c r="F21" s="9"/>
      <c r="G21" s="9"/>
      <c r="H21" s="9"/>
      <c r="I21" s="6">
        <f t="shared" si="0"/>
        <v>0</v>
      </c>
    </row>
    <row r="22" spans="2:9">
      <c r="B22" s="8">
        <v>14</v>
      </c>
      <c r="C22" s="8"/>
      <c r="D22" s="8"/>
      <c r="E22" s="9"/>
      <c r="F22" s="9"/>
      <c r="G22" s="9"/>
      <c r="H22" s="9"/>
      <c r="I22" s="6">
        <f t="shared" si="0"/>
        <v>0</v>
      </c>
    </row>
    <row r="23" spans="2:9">
      <c r="B23" s="8">
        <v>15</v>
      </c>
      <c r="C23" s="8"/>
      <c r="D23" s="8"/>
      <c r="E23" s="9"/>
      <c r="F23" s="9"/>
      <c r="G23" s="9"/>
      <c r="H23" s="9"/>
      <c r="I23" s="6">
        <f t="shared" si="0"/>
        <v>0</v>
      </c>
    </row>
    <row r="24" spans="2:9">
      <c r="B24" s="8">
        <v>16</v>
      </c>
      <c r="C24" s="8"/>
      <c r="D24" s="8"/>
      <c r="E24" s="9"/>
      <c r="F24" s="9"/>
      <c r="G24" s="9"/>
      <c r="H24" s="9"/>
      <c r="I24" s="6">
        <f t="shared" si="0"/>
        <v>0</v>
      </c>
    </row>
    <row r="25" spans="2:9">
      <c r="B25" s="8">
        <v>17</v>
      </c>
      <c r="C25" s="4"/>
      <c r="D25" s="8"/>
      <c r="E25" s="9"/>
      <c r="F25" s="9"/>
      <c r="G25" s="9"/>
      <c r="H25" s="9"/>
      <c r="I25" s="6">
        <f t="shared" si="0"/>
        <v>0</v>
      </c>
    </row>
    <row r="26" spans="2:9">
      <c r="B26" s="8">
        <v>18</v>
      </c>
      <c r="C26" s="4"/>
      <c r="D26" s="8"/>
      <c r="E26" s="9"/>
      <c r="F26" s="9"/>
      <c r="G26" s="9"/>
      <c r="H26" s="9"/>
      <c r="I26" s="6">
        <f t="shared" si="0"/>
        <v>0</v>
      </c>
    </row>
    <row r="27" spans="2:9">
      <c r="B27" s="8">
        <v>19</v>
      </c>
      <c r="C27" s="4"/>
      <c r="D27" s="8"/>
      <c r="E27" s="9"/>
      <c r="F27" s="9"/>
      <c r="G27" s="9"/>
      <c r="H27" s="9"/>
      <c r="I27" s="6">
        <f t="shared" si="0"/>
        <v>0</v>
      </c>
    </row>
    <row r="28" spans="2:9">
      <c r="B28" s="8">
        <v>20</v>
      </c>
      <c r="C28" s="4"/>
      <c r="D28" s="8"/>
      <c r="E28" s="9"/>
      <c r="F28" s="9"/>
      <c r="G28" s="9"/>
      <c r="H28" s="9"/>
      <c r="I28" s="6">
        <f t="shared" si="0"/>
        <v>0</v>
      </c>
    </row>
    <row r="29" spans="2:9">
      <c r="B29" s="8">
        <v>21</v>
      </c>
      <c r="C29" s="4"/>
      <c r="D29" s="8"/>
      <c r="E29" s="9"/>
      <c r="F29" s="9"/>
      <c r="G29" s="9"/>
      <c r="H29" s="9"/>
      <c r="I29" s="6">
        <f t="shared" si="0"/>
        <v>0</v>
      </c>
    </row>
    <row r="30" spans="2:9">
      <c r="B30" s="8">
        <v>22</v>
      </c>
      <c r="C30" s="4"/>
      <c r="D30" s="8"/>
      <c r="E30" s="9"/>
      <c r="F30" s="9"/>
      <c r="G30" s="9"/>
      <c r="H30" s="9"/>
      <c r="I30" s="6">
        <f t="shared" si="0"/>
        <v>0</v>
      </c>
    </row>
    <row r="31" spans="2:9">
      <c r="B31" s="8">
        <v>23</v>
      </c>
      <c r="C31" s="4"/>
      <c r="D31" s="8"/>
      <c r="E31" s="9"/>
      <c r="F31" s="9"/>
      <c r="G31" s="9"/>
      <c r="H31" s="9"/>
      <c r="I31" s="6">
        <f t="shared" si="0"/>
        <v>0</v>
      </c>
    </row>
    <row r="32" spans="2:9">
      <c r="B32" s="8">
        <v>24</v>
      </c>
      <c r="C32" s="4"/>
      <c r="D32" s="8"/>
      <c r="E32" s="9"/>
      <c r="F32" s="9"/>
      <c r="G32" s="9"/>
      <c r="H32" s="9"/>
      <c r="I32" s="6">
        <f t="shared" si="0"/>
        <v>0</v>
      </c>
    </row>
    <row r="33" spans="2:9">
      <c r="B33" s="8">
        <v>25</v>
      </c>
      <c r="C33" s="2"/>
      <c r="D33" s="15"/>
      <c r="E33" s="2"/>
      <c r="F33" s="2"/>
      <c r="G33" s="2"/>
      <c r="H33" s="2"/>
      <c r="I33" s="6">
        <f t="shared" si="0"/>
        <v>0</v>
      </c>
    </row>
    <row r="34" spans="2:9">
      <c r="C34" s="27"/>
      <c r="D34" s="27"/>
      <c r="E34" s="10">
        <f>COUNTIF(E9:E33,"&gt;=70")</f>
        <v>12</v>
      </c>
      <c r="F34" s="10">
        <f>COUNTIF(F9:F33,"&gt;=70")</f>
        <v>0</v>
      </c>
      <c r="G34" s="10">
        <f>COUNTIF(G9:G33,"&gt;=70")</f>
        <v>0</v>
      </c>
      <c r="H34" s="10">
        <f>COUNTIF(H9:H33,"&gt;=70")</f>
        <v>0</v>
      </c>
      <c r="I34" s="14">
        <f>COUNTIF(I9:I28,"&gt;=70")</f>
        <v>0</v>
      </c>
    </row>
    <row r="35" spans="2:9">
      <c r="C35" s="25"/>
      <c r="D35" s="25"/>
      <c r="E35" s="11">
        <f>COUNTIF(E9:E33,"&lt;70")</f>
        <v>0</v>
      </c>
      <c r="F35" s="11">
        <f>COUNTIF(F9:F33,"&lt;70")</f>
        <v>0</v>
      </c>
      <c r="G35" s="11">
        <f>COUNTIF(G9:G33,"&lt;70")</f>
        <v>0</v>
      </c>
      <c r="H35" s="11">
        <f>COUNTIF(H9:H33,"&lt;70")</f>
        <v>0</v>
      </c>
      <c r="I35" s="11">
        <f>COUNTIF(I9:I33,"&lt;70")</f>
        <v>25</v>
      </c>
    </row>
    <row r="36" spans="2:9">
      <c r="C36" s="25"/>
      <c r="D36" s="25"/>
      <c r="E36" s="11">
        <f>COUNT(E9:E33)</f>
        <v>12</v>
      </c>
      <c r="F36" s="11">
        <f>COUNT(F9:F33)</f>
        <v>0</v>
      </c>
      <c r="G36" s="11">
        <f>COUNT(G9:G33)</f>
        <v>0</v>
      </c>
      <c r="H36" s="11">
        <f>COUNT(H9:H33)</f>
        <v>0</v>
      </c>
      <c r="I36" s="11">
        <f>COUNT(I9:I33)</f>
        <v>25</v>
      </c>
    </row>
    <row r="37" spans="2:9">
      <c r="C37" s="25"/>
      <c r="D37" s="25"/>
      <c r="E37" s="12">
        <f>E34/E36</f>
        <v>1</v>
      </c>
      <c r="F37" s="12" t="e">
        <f t="shared" ref="F37:H37" si="1">F34/F36</f>
        <v>#DIV/0!</v>
      </c>
      <c r="G37" s="12" t="e">
        <f t="shared" si="1"/>
        <v>#DIV/0!</v>
      </c>
      <c r="H37" s="12" t="e">
        <f t="shared" si="1"/>
        <v>#DIV/0!</v>
      </c>
      <c r="I37" s="13">
        <f>I34/I36</f>
        <v>0</v>
      </c>
    </row>
    <row r="38" spans="2:9">
      <c r="C38" s="25"/>
      <c r="D38" s="25"/>
      <c r="E38" s="12">
        <f>E35/E36</f>
        <v>0</v>
      </c>
      <c r="F38" s="12" t="e">
        <f t="shared" ref="F38:H38" si="2">F35/F36</f>
        <v>#DIV/0!</v>
      </c>
      <c r="G38" s="12" t="e">
        <f t="shared" si="2"/>
        <v>#DIV/0!</v>
      </c>
      <c r="H38" s="12" t="e">
        <f t="shared" si="2"/>
        <v>#DIV/0!</v>
      </c>
      <c r="I38" s="13">
        <f>I35/I36</f>
        <v>1</v>
      </c>
    </row>
    <row r="39" spans="2:9">
      <c r="C39" s="25"/>
      <c r="D39" s="25"/>
    </row>
    <row r="40" spans="2:9">
      <c r="C40" s="7"/>
      <c r="D40" s="7"/>
    </row>
    <row r="41" spans="2:9">
      <c r="E41" s="26"/>
      <c r="F41" s="26"/>
      <c r="G41" s="26"/>
      <c r="H41" s="26"/>
    </row>
    <row r="42" spans="2:9">
      <c r="E42" s="24" t="s">
        <v>11</v>
      </c>
      <c r="F42" s="24"/>
      <c r="G42" s="24"/>
      <c r="H42" s="24"/>
    </row>
  </sheetData>
  <mergeCells count="12">
    <mergeCell ref="E42:H42"/>
    <mergeCell ref="B2:H2"/>
    <mergeCell ref="C3:H3"/>
    <mergeCell ref="E4:F4"/>
    <mergeCell ref="I4:J4"/>
    <mergeCell ref="C34:D34"/>
    <mergeCell ref="C35:D35"/>
    <mergeCell ref="C36:D36"/>
    <mergeCell ref="C37:D37"/>
    <mergeCell ref="C38:D38"/>
    <mergeCell ref="C39:D39"/>
    <mergeCell ref="E41:H41"/>
  </mergeCells>
  <pageMargins left="0.23622047244094491" right="0.23622047244094491" top="0.74803149606299213" bottom="0.74803149606299213" header="0.31496062992125984" footer="0.31496062992125984"/>
  <pageSetup scale="7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047D95-D383-4EB5-B9DA-F697028A1E2F}">
  <dimension ref="B2:J51"/>
  <sheetViews>
    <sheetView zoomScale="125" zoomScaleNormal="125" zoomScalePageLayoutView="125" workbookViewId="0">
      <selection activeCell="E19" sqref="E19"/>
    </sheetView>
  </sheetViews>
  <sheetFormatPr baseColWidth="10" defaultRowHeight="15"/>
  <cols>
    <col min="1" max="1" width="1.28515625" customWidth="1"/>
    <col min="2" max="2" width="5" customWidth="1"/>
    <col min="3" max="3" width="10.85546875" customWidth="1"/>
    <col min="4" max="4" width="40" customWidth="1"/>
    <col min="5" max="5" width="7.140625" customWidth="1"/>
    <col min="6" max="8" width="5.7109375" customWidth="1"/>
    <col min="9" max="9" width="8.7109375" customWidth="1"/>
    <col min="10" max="11" width="5.7109375" customWidth="1"/>
  </cols>
  <sheetData>
    <row r="2" spans="2:10" ht="15.75">
      <c r="B2" s="28" t="s">
        <v>7</v>
      </c>
      <c r="C2" s="28"/>
      <c r="D2" s="28"/>
      <c r="E2" s="28"/>
      <c r="F2" s="28"/>
      <c r="G2" s="28"/>
      <c r="H2" s="28"/>
      <c r="I2" s="1"/>
      <c r="J2" s="1"/>
    </row>
    <row r="3" spans="2:10">
      <c r="C3" s="29" t="s">
        <v>6</v>
      </c>
      <c r="D3" s="29"/>
      <c r="E3" s="29"/>
      <c r="F3" s="29"/>
      <c r="G3" s="29"/>
      <c r="H3" s="29"/>
      <c r="I3" s="7"/>
      <c r="J3" s="7"/>
    </row>
    <row r="4" spans="2:10">
      <c r="C4" t="s">
        <v>0</v>
      </c>
      <c r="D4" s="16" t="s">
        <v>106</v>
      </c>
      <c r="E4" s="30" t="s">
        <v>107</v>
      </c>
      <c r="F4" s="30"/>
      <c r="I4" s="31">
        <v>45924</v>
      </c>
      <c r="J4" s="31"/>
    </row>
    <row r="5" spans="2:10" ht="6.75" customHeight="1">
      <c r="D5" s="3"/>
    </row>
    <row r="6" spans="2:10">
      <c r="C6" t="s">
        <v>1</v>
      </c>
      <c r="D6" s="17" t="s">
        <v>99</v>
      </c>
      <c r="E6" s="7"/>
      <c r="F6" s="32" t="s">
        <v>38</v>
      </c>
      <c r="G6" s="32"/>
      <c r="H6" s="32"/>
    </row>
    <row r="7" spans="2:10" ht="11.25" customHeight="1"/>
    <row r="8" spans="2:10">
      <c r="B8" s="2" t="s">
        <v>2</v>
      </c>
      <c r="C8" s="2" t="s">
        <v>4</v>
      </c>
      <c r="D8" s="9" t="s">
        <v>3</v>
      </c>
      <c r="E8" s="9" t="s">
        <v>5</v>
      </c>
      <c r="F8" s="9" t="s">
        <v>8</v>
      </c>
      <c r="G8" s="9" t="s">
        <v>9</v>
      </c>
      <c r="H8" s="9" t="s">
        <v>10</v>
      </c>
      <c r="I8" s="5" t="s">
        <v>12</v>
      </c>
    </row>
    <row r="9" spans="2:10">
      <c r="B9" s="2">
        <v>1</v>
      </c>
      <c r="C9" s="8" t="s">
        <v>118</v>
      </c>
      <c r="D9" s="2" t="s">
        <v>108</v>
      </c>
      <c r="E9" s="9">
        <v>90</v>
      </c>
      <c r="F9" s="9"/>
      <c r="G9" s="9"/>
      <c r="H9" s="9"/>
      <c r="I9" s="6">
        <f>SUM(E9:H9)/4</f>
        <v>22.5</v>
      </c>
    </row>
    <row r="10" spans="2:10">
      <c r="B10" s="2">
        <v>2</v>
      </c>
      <c r="C10" s="8" t="s">
        <v>119</v>
      </c>
      <c r="D10" s="2" t="s">
        <v>109</v>
      </c>
      <c r="E10" s="9">
        <v>40</v>
      </c>
      <c r="F10" s="9"/>
      <c r="G10" s="9"/>
      <c r="H10" s="9"/>
      <c r="I10" s="6">
        <f t="shared" ref="I10:I25" si="0">SUM(E10:H10)/4</f>
        <v>10</v>
      </c>
    </row>
    <row r="11" spans="2:10">
      <c r="B11" s="2">
        <v>3</v>
      </c>
      <c r="C11" s="8" t="s">
        <v>120</v>
      </c>
      <c r="D11" s="2" t="s">
        <v>110</v>
      </c>
      <c r="E11" s="9">
        <v>90</v>
      </c>
      <c r="F11" s="9"/>
      <c r="G11" s="9"/>
      <c r="H11" s="9"/>
      <c r="I11" s="6">
        <f t="shared" si="0"/>
        <v>22.5</v>
      </c>
    </row>
    <row r="12" spans="2:10">
      <c r="B12" s="2">
        <v>4</v>
      </c>
      <c r="C12" s="8" t="s">
        <v>33</v>
      </c>
      <c r="D12" s="2" t="s">
        <v>111</v>
      </c>
      <c r="E12" s="9">
        <v>50</v>
      </c>
      <c r="F12" s="9"/>
      <c r="G12" s="9"/>
      <c r="H12" s="9"/>
      <c r="I12" s="6">
        <f t="shared" si="0"/>
        <v>12.5</v>
      </c>
    </row>
    <row r="13" spans="2:10">
      <c r="B13" s="2">
        <v>5</v>
      </c>
      <c r="C13" s="8" t="s">
        <v>34</v>
      </c>
      <c r="D13" s="2" t="s">
        <v>112</v>
      </c>
      <c r="E13" s="9">
        <v>70</v>
      </c>
      <c r="F13" s="9"/>
      <c r="G13" s="9"/>
      <c r="H13" s="9"/>
      <c r="I13" s="6">
        <f t="shared" si="0"/>
        <v>17.5</v>
      </c>
    </row>
    <row r="14" spans="2:10">
      <c r="B14" s="2">
        <v>6</v>
      </c>
      <c r="C14" s="8" t="s">
        <v>121</v>
      </c>
      <c r="D14" s="2" t="s">
        <v>113</v>
      </c>
      <c r="E14" s="9">
        <v>0</v>
      </c>
      <c r="F14" s="9"/>
      <c r="G14" s="9"/>
      <c r="H14" s="9"/>
      <c r="I14" s="6">
        <f t="shared" si="0"/>
        <v>0</v>
      </c>
    </row>
    <row r="15" spans="2:10">
      <c r="B15" s="2">
        <v>7</v>
      </c>
      <c r="C15" s="8" t="s">
        <v>122</v>
      </c>
      <c r="D15" s="2" t="s">
        <v>114</v>
      </c>
      <c r="E15" s="9">
        <v>0</v>
      </c>
      <c r="F15" s="9"/>
      <c r="G15" s="9"/>
      <c r="H15" s="9"/>
      <c r="I15" s="6">
        <f t="shared" si="0"/>
        <v>0</v>
      </c>
    </row>
    <row r="16" spans="2:10">
      <c r="B16" s="2">
        <v>8</v>
      </c>
      <c r="C16" s="8" t="s">
        <v>123</v>
      </c>
      <c r="D16" s="2" t="s">
        <v>115</v>
      </c>
      <c r="E16" s="9">
        <v>80</v>
      </c>
      <c r="F16" s="9"/>
      <c r="G16" s="9"/>
      <c r="H16" s="9"/>
      <c r="I16" s="6">
        <f t="shared" si="0"/>
        <v>20</v>
      </c>
    </row>
    <row r="17" spans="2:9">
      <c r="B17" s="2">
        <v>9</v>
      </c>
      <c r="C17" s="8" t="s">
        <v>124</v>
      </c>
      <c r="D17" s="2" t="s">
        <v>116</v>
      </c>
      <c r="E17" s="9">
        <v>70</v>
      </c>
      <c r="F17" s="9"/>
      <c r="G17" s="9"/>
      <c r="H17" s="9"/>
      <c r="I17" s="6">
        <f t="shared" si="0"/>
        <v>17.5</v>
      </c>
    </row>
    <row r="18" spans="2:9">
      <c r="B18" s="2">
        <v>10</v>
      </c>
      <c r="C18" s="8" t="s">
        <v>125</v>
      </c>
      <c r="D18" s="2" t="s">
        <v>117</v>
      </c>
      <c r="E18" s="9">
        <v>90</v>
      </c>
      <c r="F18" s="9"/>
      <c r="G18" s="9"/>
      <c r="H18" s="9"/>
      <c r="I18" s="6">
        <f t="shared" si="0"/>
        <v>22.5</v>
      </c>
    </row>
    <row r="19" spans="2:9">
      <c r="B19" s="2">
        <v>11</v>
      </c>
      <c r="C19" s="8"/>
      <c r="D19" s="2"/>
      <c r="E19" s="9"/>
      <c r="F19" s="9"/>
      <c r="G19" s="9"/>
      <c r="H19" s="9"/>
      <c r="I19" s="6">
        <f t="shared" si="0"/>
        <v>0</v>
      </c>
    </row>
    <row r="20" spans="2:9">
      <c r="B20" s="2">
        <v>12</v>
      </c>
      <c r="C20" s="8"/>
      <c r="D20" s="2"/>
      <c r="E20" s="9"/>
      <c r="F20" s="9"/>
      <c r="G20" s="9"/>
      <c r="H20" s="9"/>
      <c r="I20" s="6">
        <f t="shared" si="0"/>
        <v>0</v>
      </c>
    </row>
    <row r="21" spans="2:9">
      <c r="B21" s="2">
        <v>13</v>
      </c>
      <c r="C21" s="8"/>
      <c r="D21" s="2"/>
      <c r="E21" s="9"/>
      <c r="F21" s="9"/>
      <c r="G21" s="9"/>
      <c r="H21" s="9"/>
      <c r="I21" s="6">
        <f t="shared" si="0"/>
        <v>0</v>
      </c>
    </row>
    <row r="22" spans="2:9">
      <c r="B22" s="2">
        <v>14</v>
      </c>
      <c r="C22" s="8"/>
      <c r="D22" s="2"/>
      <c r="E22" s="9"/>
      <c r="F22" s="9"/>
      <c r="G22" s="9"/>
      <c r="H22" s="9"/>
      <c r="I22" s="6">
        <f t="shared" si="0"/>
        <v>0</v>
      </c>
    </row>
    <row r="23" spans="2:9">
      <c r="B23" s="2">
        <v>15</v>
      </c>
      <c r="C23" s="8"/>
      <c r="D23" s="2"/>
      <c r="E23" s="9"/>
      <c r="F23" s="9"/>
      <c r="G23" s="9"/>
      <c r="H23" s="9"/>
      <c r="I23" s="6">
        <f t="shared" si="0"/>
        <v>0</v>
      </c>
    </row>
    <row r="24" spans="2:9">
      <c r="B24" s="2">
        <v>16</v>
      </c>
      <c r="C24" s="8"/>
      <c r="D24" s="2"/>
      <c r="E24" s="9"/>
      <c r="F24" s="9"/>
      <c r="G24" s="9"/>
      <c r="H24" s="9"/>
      <c r="I24" s="6">
        <f t="shared" si="0"/>
        <v>0</v>
      </c>
    </row>
    <row r="25" spans="2:9">
      <c r="B25" s="2">
        <v>17</v>
      </c>
      <c r="C25" s="8"/>
      <c r="D25" s="2"/>
      <c r="E25" s="9"/>
      <c r="F25" s="9"/>
      <c r="G25" s="9"/>
      <c r="H25" s="9"/>
      <c r="I25" s="6">
        <f t="shared" si="0"/>
        <v>0</v>
      </c>
    </row>
    <row r="26" spans="2:9">
      <c r="B26" s="2">
        <v>18</v>
      </c>
      <c r="C26" s="8"/>
      <c r="D26" s="18"/>
      <c r="E26" s="9"/>
      <c r="F26" s="9"/>
      <c r="G26" s="9"/>
      <c r="H26" s="9"/>
      <c r="I26" s="6">
        <f>SUM(E26:H26)/6</f>
        <v>0</v>
      </c>
    </row>
    <row r="27" spans="2:9">
      <c r="B27" s="2">
        <v>19</v>
      </c>
      <c r="C27" s="8"/>
      <c r="D27" s="18"/>
      <c r="E27" s="9"/>
      <c r="F27" s="9"/>
      <c r="G27" s="9"/>
      <c r="H27" s="9"/>
      <c r="I27" s="6">
        <f>SUM(E27:H27)/6</f>
        <v>0</v>
      </c>
    </row>
    <row r="28" spans="2:9">
      <c r="B28" s="2">
        <v>20</v>
      </c>
      <c r="C28" s="8"/>
      <c r="D28" s="18"/>
      <c r="E28" s="9"/>
      <c r="F28" s="9"/>
      <c r="G28" s="9"/>
      <c r="H28" s="9"/>
      <c r="I28" s="6">
        <f>SUM(E28:H28)/6</f>
        <v>0</v>
      </c>
    </row>
    <row r="29" spans="2:9">
      <c r="B29" s="2">
        <v>21</v>
      </c>
      <c r="C29" s="8"/>
      <c r="D29" s="8"/>
      <c r="E29" s="9"/>
      <c r="F29" s="9"/>
      <c r="G29" s="9"/>
      <c r="H29" s="9"/>
      <c r="I29" s="6">
        <f>SUM(E29:H29)/6</f>
        <v>0</v>
      </c>
    </row>
    <row r="30" spans="2:9">
      <c r="B30" s="2">
        <v>22</v>
      </c>
      <c r="C30" s="8"/>
      <c r="D30" s="8"/>
      <c r="E30" s="9"/>
      <c r="F30" s="9"/>
      <c r="G30" s="9"/>
      <c r="H30" s="9"/>
      <c r="I30" s="6">
        <f>SUM(E30:H30)/6</f>
        <v>0</v>
      </c>
    </row>
    <row r="31" spans="2:9">
      <c r="B31" s="2">
        <v>23</v>
      </c>
      <c r="C31" s="8"/>
      <c r="D31" s="8"/>
      <c r="E31" s="9"/>
      <c r="F31" s="9"/>
      <c r="G31" s="9"/>
      <c r="H31" s="9"/>
      <c r="I31" s="6">
        <f>SUM(E31:H31)/6</f>
        <v>0</v>
      </c>
    </row>
    <row r="32" spans="2:9">
      <c r="B32" s="2">
        <v>24</v>
      </c>
      <c r="C32" s="8"/>
      <c r="D32" s="8"/>
      <c r="E32" s="9"/>
      <c r="F32" s="9"/>
      <c r="G32" s="9"/>
      <c r="H32" s="9"/>
      <c r="I32" s="6">
        <f>SUM(E32:H32)/6</f>
        <v>0</v>
      </c>
    </row>
    <row r="33" spans="2:9">
      <c r="B33" s="2">
        <v>25</v>
      </c>
      <c r="C33" s="8"/>
      <c r="D33" s="8"/>
      <c r="E33" s="9"/>
      <c r="F33" s="9"/>
      <c r="G33" s="9"/>
      <c r="H33" s="9"/>
      <c r="I33" s="6">
        <f>SUM(E33:H33)/6</f>
        <v>0</v>
      </c>
    </row>
    <row r="34" spans="2:9">
      <c r="B34" s="2">
        <v>26</v>
      </c>
      <c r="C34" s="4"/>
      <c r="D34" s="8"/>
      <c r="E34" s="9"/>
      <c r="F34" s="9"/>
      <c r="G34" s="9"/>
      <c r="H34" s="9"/>
      <c r="I34" s="6">
        <f>SUM(E34:H34)/6</f>
        <v>0</v>
      </c>
    </row>
    <row r="35" spans="2:9">
      <c r="B35" s="2">
        <v>27</v>
      </c>
      <c r="C35" s="4"/>
      <c r="D35" s="8"/>
      <c r="E35" s="9"/>
      <c r="F35" s="9"/>
      <c r="G35" s="9"/>
      <c r="H35" s="9"/>
      <c r="I35" s="6">
        <f>SUM(E35:H35)/6</f>
        <v>0</v>
      </c>
    </row>
    <row r="36" spans="2:9">
      <c r="B36" s="2">
        <v>28</v>
      </c>
      <c r="C36" s="4"/>
      <c r="D36" s="8"/>
      <c r="E36" s="9"/>
      <c r="F36" s="9"/>
      <c r="G36" s="9"/>
      <c r="H36" s="9"/>
      <c r="I36" s="6">
        <f>SUM(E36:H36)/6</f>
        <v>0</v>
      </c>
    </row>
    <row r="37" spans="2:9">
      <c r="B37" s="2">
        <v>29</v>
      </c>
      <c r="C37" s="4"/>
      <c r="D37" s="8"/>
      <c r="E37" s="9"/>
      <c r="F37" s="9"/>
      <c r="G37" s="9"/>
      <c r="H37" s="9"/>
      <c r="I37" s="6">
        <f>SUM(E37:H37)/6</f>
        <v>0</v>
      </c>
    </row>
    <row r="38" spans="2:9">
      <c r="B38" s="2">
        <v>30</v>
      </c>
      <c r="C38" s="4"/>
      <c r="D38" s="8"/>
      <c r="E38" s="9"/>
      <c r="F38" s="9"/>
      <c r="G38" s="9"/>
      <c r="H38" s="9"/>
      <c r="I38" s="6">
        <f>SUM(E38:H38)/6</f>
        <v>0</v>
      </c>
    </row>
    <row r="39" spans="2:9">
      <c r="B39" s="2">
        <v>31</v>
      </c>
      <c r="C39" s="4"/>
      <c r="D39" s="8"/>
      <c r="E39" s="9"/>
      <c r="F39" s="9"/>
      <c r="G39" s="9"/>
      <c r="H39" s="9"/>
      <c r="I39" s="6">
        <f>SUM(E39:H39)/6</f>
        <v>0</v>
      </c>
    </row>
    <row r="40" spans="2:9">
      <c r="B40" s="2">
        <v>32</v>
      </c>
      <c r="C40" s="4"/>
      <c r="D40" s="8"/>
      <c r="E40" s="9"/>
      <c r="F40" s="9"/>
      <c r="G40" s="9"/>
      <c r="H40" s="9"/>
      <c r="I40" s="6">
        <f>SUM(E40:H40)/6</f>
        <v>0</v>
      </c>
    </row>
    <row r="41" spans="2:9">
      <c r="B41" s="2">
        <v>33</v>
      </c>
      <c r="C41" s="4"/>
      <c r="D41" s="8"/>
      <c r="E41" s="9"/>
      <c r="F41" s="9"/>
      <c r="G41" s="9"/>
      <c r="H41" s="9"/>
      <c r="I41" s="6">
        <f>SUM(E41:H41)/6</f>
        <v>0</v>
      </c>
    </row>
    <row r="42" spans="2:9">
      <c r="B42" s="2">
        <v>34</v>
      </c>
      <c r="C42" s="2"/>
      <c r="D42" s="15"/>
      <c r="E42" s="2"/>
      <c r="F42" s="2"/>
      <c r="G42" s="2"/>
      <c r="H42" s="2"/>
      <c r="I42" s="6">
        <f>SUM(E42:H42)/6</f>
        <v>0</v>
      </c>
    </row>
    <row r="43" spans="2:9">
      <c r="C43" s="27"/>
      <c r="D43" s="27"/>
      <c r="E43" s="10">
        <f t="shared" ref="E43:H43" si="1">COUNTIF(E9:E42,"&gt;=70")</f>
        <v>6</v>
      </c>
      <c r="F43" s="10">
        <f t="shared" si="1"/>
        <v>0</v>
      </c>
      <c r="G43" s="10">
        <f t="shared" si="1"/>
        <v>0</v>
      </c>
      <c r="H43" s="10">
        <f t="shared" si="1"/>
        <v>0</v>
      </c>
      <c r="I43" s="14">
        <f>COUNTIF(I9:I37,"&gt;=70")</f>
        <v>0</v>
      </c>
    </row>
    <row r="44" spans="2:9">
      <c r="C44" s="25"/>
      <c r="D44" s="25"/>
      <c r="E44" s="11">
        <f>COUNTIF(E9:E42,"&lt;70")</f>
        <v>4</v>
      </c>
      <c r="F44" s="11">
        <f>COUNTIF(F9:F42,"&lt;70")</f>
        <v>0</v>
      </c>
      <c r="G44" s="11">
        <f>COUNTIF(G9:G42,"&lt;70")</f>
        <v>0</v>
      </c>
      <c r="H44" s="11"/>
      <c r="I44" s="11">
        <f>COUNTIF(I9:I42,"&lt;70")</f>
        <v>34</v>
      </c>
    </row>
    <row r="45" spans="2:9">
      <c r="C45" s="25"/>
      <c r="D45" s="25"/>
      <c r="E45" s="11">
        <f>COUNT(E9:E42)</f>
        <v>10</v>
      </c>
      <c r="F45" s="11">
        <f>COUNT(F9:F42)</f>
        <v>0</v>
      </c>
      <c r="G45" s="11">
        <f>COUNT(G9:G42)</f>
        <v>0</v>
      </c>
      <c r="H45" s="11"/>
      <c r="I45" s="11">
        <f>COUNT(I9:I42)</f>
        <v>34</v>
      </c>
    </row>
    <row r="46" spans="2:9">
      <c r="C46" s="25"/>
      <c r="D46" s="25"/>
      <c r="E46" s="12">
        <f>E43/E45</f>
        <v>0.6</v>
      </c>
      <c r="F46" s="13" t="e">
        <f t="shared" ref="F46:I46" si="2">F43/F45</f>
        <v>#DIV/0!</v>
      </c>
      <c r="G46" s="13" t="e">
        <f t="shared" si="2"/>
        <v>#DIV/0!</v>
      </c>
      <c r="H46" s="13"/>
      <c r="I46" s="13">
        <f t="shared" si="2"/>
        <v>0</v>
      </c>
    </row>
    <row r="47" spans="2:9">
      <c r="C47" s="25"/>
      <c r="D47" s="25"/>
      <c r="E47" s="12">
        <f>E44/E45</f>
        <v>0.4</v>
      </c>
      <c r="F47" s="12" t="e">
        <f t="shared" ref="F47:I47" si="3">F44/F45</f>
        <v>#DIV/0!</v>
      </c>
      <c r="G47" s="13" t="e">
        <f t="shared" si="3"/>
        <v>#DIV/0!</v>
      </c>
      <c r="H47" s="13"/>
      <c r="I47" s="13">
        <f t="shared" si="3"/>
        <v>1</v>
      </c>
    </row>
    <row r="48" spans="2:9">
      <c r="C48" s="25"/>
      <c r="D48" s="25"/>
    </row>
    <row r="49" spans="3:8">
      <c r="C49" s="7"/>
      <c r="D49" s="7"/>
    </row>
    <row r="50" spans="3:8">
      <c r="E50" s="26"/>
      <c r="F50" s="26"/>
      <c r="G50" s="26"/>
      <c r="H50" s="26"/>
    </row>
    <row r="51" spans="3:8">
      <c r="E51" s="24" t="s">
        <v>11</v>
      </c>
      <c r="F51" s="24"/>
      <c r="G51" s="24"/>
      <c r="H51" s="24"/>
    </row>
  </sheetData>
  <mergeCells count="13">
    <mergeCell ref="E51:H51"/>
    <mergeCell ref="C44:D44"/>
    <mergeCell ref="C45:D45"/>
    <mergeCell ref="C46:D46"/>
    <mergeCell ref="C47:D47"/>
    <mergeCell ref="C48:D48"/>
    <mergeCell ref="E50:H50"/>
    <mergeCell ref="B2:H2"/>
    <mergeCell ref="C3:H3"/>
    <mergeCell ref="E4:F4"/>
    <mergeCell ref="I4:J4"/>
    <mergeCell ref="F6:H6"/>
    <mergeCell ref="C43:D43"/>
  </mergeCells>
  <pageMargins left="0.23622047244094491" right="0.23622047244094491" top="0.74803149606299213" bottom="0.74803149606299213" header="0.31496062992125984" footer="0.31496062992125984"/>
  <pageSetup scale="75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62E45-0960-4AE0-B6D0-E3ECB869AFC9}">
  <dimension ref="B2:K47"/>
  <sheetViews>
    <sheetView topLeftCell="A5" zoomScale="125" zoomScaleNormal="125" zoomScalePageLayoutView="125" workbookViewId="0">
      <selection activeCell="E22" sqref="E22"/>
    </sheetView>
  </sheetViews>
  <sheetFormatPr baseColWidth="10" defaultRowHeight="15"/>
  <cols>
    <col min="1" max="1" width="1.28515625" customWidth="1"/>
    <col min="2" max="2" width="5" customWidth="1"/>
    <col min="3" max="3" width="10.85546875" customWidth="1"/>
    <col min="4" max="4" width="40" customWidth="1"/>
    <col min="5" max="5" width="7.140625" customWidth="1"/>
    <col min="6" max="8" width="5.7109375" customWidth="1"/>
    <col min="9" max="9" width="8.7109375" customWidth="1"/>
    <col min="10" max="11" width="5.7109375" customWidth="1"/>
  </cols>
  <sheetData>
    <row r="2" spans="2:11" ht="15.75">
      <c r="B2" s="28" t="s">
        <v>7</v>
      </c>
      <c r="C2" s="28"/>
      <c r="D2" s="28"/>
      <c r="E2" s="28"/>
      <c r="F2" s="28"/>
      <c r="G2" s="28"/>
      <c r="H2" s="28"/>
      <c r="I2" s="1"/>
      <c r="J2" s="1"/>
    </row>
    <row r="3" spans="2:11">
      <c r="C3" s="29" t="s">
        <v>6</v>
      </c>
      <c r="D3" s="29"/>
      <c r="E3" s="29"/>
      <c r="F3" s="29"/>
      <c r="G3" s="29"/>
      <c r="H3" s="29"/>
      <c r="I3" s="7"/>
      <c r="J3" s="7"/>
    </row>
    <row r="4" spans="2:11">
      <c r="C4" t="s">
        <v>0</v>
      </c>
      <c r="D4" s="16" t="s">
        <v>98</v>
      </c>
      <c r="E4" s="30" t="s">
        <v>100</v>
      </c>
      <c r="F4" s="30"/>
      <c r="I4" s="31">
        <v>45924</v>
      </c>
      <c r="J4" s="31"/>
    </row>
    <row r="5" spans="2:11" ht="6.75" customHeight="1">
      <c r="D5" s="3"/>
    </row>
    <row r="6" spans="2:11" ht="15" customHeight="1">
      <c r="C6" t="s">
        <v>1</v>
      </c>
      <c r="D6" s="17" t="s">
        <v>99</v>
      </c>
      <c r="E6" s="7"/>
      <c r="F6" s="35" t="s">
        <v>38</v>
      </c>
      <c r="G6" s="35"/>
      <c r="H6" s="35"/>
      <c r="I6" s="35"/>
      <c r="J6" s="35"/>
      <c r="K6" s="35"/>
    </row>
    <row r="7" spans="2:11" ht="11.25" customHeight="1"/>
    <row r="8" spans="2:11">
      <c r="B8" s="2" t="s">
        <v>2</v>
      </c>
      <c r="C8" s="2" t="s">
        <v>4</v>
      </c>
      <c r="D8" s="9" t="s">
        <v>3</v>
      </c>
      <c r="E8" s="9" t="s">
        <v>5</v>
      </c>
      <c r="F8" s="9" t="s">
        <v>8</v>
      </c>
      <c r="G8" s="9" t="s">
        <v>9</v>
      </c>
      <c r="H8" s="9" t="s">
        <v>10</v>
      </c>
      <c r="I8" s="5" t="s">
        <v>12</v>
      </c>
    </row>
    <row r="9" spans="2:11">
      <c r="B9" s="2">
        <v>1</v>
      </c>
      <c r="C9" s="8" t="s">
        <v>42</v>
      </c>
      <c r="D9" s="2" t="s">
        <v>43</v>
      </c>
      <c r="E9" s="9">
        <v>100</v>
      </c>
      <c r="F9" s="9"/>
      <c r="G9" s="9"/>
      <c r="H9" s="9"/>
      <c r="I9" s="6">
        <f t="shared" ref="I9:I21" si="0">SUM(E9:H9)/4</f>
        <v>25</v>
      </c>
    </row>
    <row r="10" spans="2:11">
      <c r="B10" s="2">
        <v>2</v>
      </c>
      <c r="C10" s="8" t="s">
        <v>13</v>
      </c>
      <c r="D10" s="2" t="s">
        <v>23</v>
      </c>
      <c r="E10" s="9">
        <v>80</v>
      </c>
      <c r="F10" s="9"/>
      <c r="G10" s="9"/>
      <c r="H10" s="9"/>
      <c r="I10" s="6">
        <f t="shared" si="0"/>
        <v>20</v>
      </c>
    </row>
    <row r="11" spans="2:11">
      <c r="B11" s="2">
        <v>3</v>
      </c>
      <c r="C11" s="8" t="s">
        <v>14</v>
      </c>
      <c r="D11" s="2" t="s">
        <v>24</v>
      </c>
      <c r="E11" s="9">
        <v>70</v>
      </c>
      <c r="F11" s="9"/>
      <c r="G11" s="9"/>
      <c r="H11" s="9"/>
      <c r="I11" s="6">
        <f t="shared" si="0"/>
        <v>17.5</v>
      </c>
    </row>
    <row r="12" spans="2:11">
      <c r="B12" s="2">
        <v>4</v>
      </c>
      <c r="C12" s="8" t="s">
        <v>15</v>
      </c>
      <c r="D12" s="2" t="s">
        <v>25</v>
      </c>
      <c r="E12" s="9">
        <v>100</v>
      </c>
      <c r="F12" s="9"/>
      <c r="G12" s="9"/>
      <c r="H12" s="9"/>
      <c r="I12" s="6">
        <f t="shared" si="0"/>
        <v>25</v>
      </c>
    </row>
    <row r="13" spans="2:11">
      <c r="B13" s="2">
        <v>5</v>
      </c>
      <c r="C13" s="8" t="s">
        <v>16</v>
      </c>
      <c r="D13" s="2" t="s">
        <v>26</v>
      </c>
      <c r="E13" s="9">
        <v>95</v>
      </c>
      <c r="F13" s="9"/>
      <c r="G13" s="9"/>
      <c r="H13" s="9"/>
      <c r="I13" s="6">
        <f t="shared" si="0"/>
        <v>23.75</v>
      </c>
    </row>
    <row r="14" spans="2:11">
      <c r="B14" s="2">
        <v>6</v>
      </c>
      <c r="C14" s="8" t="s">
        <v>17</v>
      </c>
      <c r="D14" s="2" t="s">
        <v>27</v>
      </c>
      <c r="E14" s="9">
        <v>80</v>
      </c>
      <c r="F14" s="9"/>
      <c r="G14" s="9"/>
      <c r="H14" s="9"/>
      <c r="I14" s="6">
        <f t="shared" si="0"/>
        <v>20</v>
      </c>
    </row>
    <row r="15" spans="2:11">
      <c r="B15" s="2">
        <v>7</v>
      </c>
      <c r="C15" s="8" t="s">
        <v>127</v>
      </c>
      <c r="D15" s="2" t="s">
        <v>126</v>
      </c>
      <c r="E15" s="9">
        <v>80</v>
      </c>
      <c r="F15" s="9"/>
      <c r="G15" s="9"/>
      <c r="H15" s="9"/>
      <c r="I15" s="6">
        <f t="shared" si="0"/>
        <v>20</v>
      </c>
    </row>
    <row r="16" spans="2:11">
      <c r="B16" s="2">
        <v>8</v>
      </c>
      <c r="C16" s="8" t="s">
        <v>18</v>
      </c>
      <c r="D16" s="2" t="s">
        <v>28</v>
      </c>
      <c r="E16" s="9">
        <v>90</v>
      </c>
      <c r="F16" s="9"/>
      <c r="G16" s="9"/>
      <c r="H16" s="9"/>
      <c r="I16" s="6">
        <f t="shared" si="0"/>
        <v>22.5</v>
      </c>
    </row>
    <row r="17" spans="2:9">
      <c r="B17" s="2">
        <v>9</v>
      </c>
      <c r="C17" s="8" t="s">
        <v>129</v>
      </c>
      <c r="D17" s="2" t="s">
        <v>128</v>
      </c>
      <c r="E17" s="9">
        <v>70</v>
      </c>
      <c r="F17" s="9"/>
      <c r="G17" s="9"/>
      <c r="H17" s="9"/>
      <c r="I17" s="6">
        <f t="shared" si="0"/>
        <v>17.5</v>
      </c>
    </row>
    <row r="18" spans="2:9">
      <c r="B18" s="2">
        <v>10</v>
      </c>
      <c r="C18" s="8" t="s">
        <v>19</v>
      </c>
      <c r="D18" s="2" t="s">
        <v>36</v>
      </c>
      <c r="E18" s="9">
        <v>80</v>
      </c>
      <c r="F18" s="9"/>
      <c r="G18" s="9"/>
      <c r="H18" s="9"/>
      <c r="I18" s="6">
        <f t="shared" si="0"/>
        <v>20</v>
      </c>
    </row>
    <row r="19" spans="2:9">
      <c r="B19" s="2">
        <v>11</v>
      </c>
      <c r="C19" s="8" t="s">
        <v>20</v>
      </c>
      <c r="D19" s="2" t="s">
        <v>29</v>
      </c>
      <c r="E19" s="9">
        <v>85</v>
      </c>
      <c r="F19" s="9"/>
      <c r="G19" s="9"/>
      <c r="H19" s="9"/>
      <c r="I19" s="6">
        <f t="shared" si="0"/>
        <v>21.25</v>
      </c>
    </row>
    <row r="20" spans="2:9">
      <c r="B20" s="2">
        <v>12</v>
      </c>
      <c r="C20" s="8" t="s">
        <v>21</v>
      </c>
      <c r="D20" s="2" t="s">
        <v>30</v>
      </c>
      <c r="E20" s="9">
        <v>85</v>
      </c>
      <c r="F20" s="9"/>
      <c r="G20" s="9"/>
      <c r="H20" s="9"/>
      <c r="I20" s="6">
        <f t="shared" si="0"/>
        <v>21.25</v>
      </c>
    </row>
    <row r="21" spans="2:9">
      <c r="B21" s="2">
        <v>13</v>
      </c>
      <c r="C21" s="8" t="s">
        <v>22</v>
      </c>
      <c r="D21" s="2" t="s">
        <v>31</v>
      </c>
      <c r="E21" s="9">
        <v>100</v>
      </c>
      <c r="F21" s="9"/>
      <c r="G21" s="9"/>
      <c r="H21" s="9"/>
      <c r="I21" s="6">
        <f t="shared" si="0"/>
        <v>25</v>
      </c>
    </row>
    <row r="22" spans="2:9">
      <c r="B22" s="2">
        <v>18</v>
      </c>
      <c r="C22" s="8"/>
      <c r="D22" s="18"/>
      <c r="E22" s="9"/>
      <c r="F22" s="9"/>
      <c r="G22" s="9"/>
      <c r="H22" s="9"/>
      <c r="I22" s="6">
        <f>SUM(E22:H22)/6</f>
        <v>0</v>
      </c>
    </row>
    <row r="23" spans="2:9">
      <c r="B23" s="2">
        <v>19</v>
      </c>
      <c r="C23" s="8"/>
      <c r="D23" s="18"/>
      <c r="E23" s="9"/>
      <c r="F23" s="9"/>
      <c r="G23" s="9"/>
      <c r="H23" s="9"/>
      <c r="I23" s="6">
        <f>SUM(E23:H23)/6</f>
        <v>0</v>
      </c>
    </row>
    <row r="24" spans="2:9">
      <c r="B24" s="2">
        <v>20</v>
      </c>
      <c r="C24" s="8"/>
      <c r="D24" s="18"/>
      <c r="E24" s="9"/>
      <c r="F24" s="9"/>
      <c r="G24" s="9"/>
      <c r="H24" s="9"/>
      <c r="I24" s="6">
        <f>SUM(E24:H24)/6</f>
        <v>0</v>
      </c>
    </row>
    <row r="25" spans="2:9">
      <c r="B25" s="2">
        <v>21</v>
      </c>
      <c r="C25" s="8"/>
      <c r="D25" s="8"/>
      <c r="E25" s="9"/>
      <c r="F25" s="9"/>
      <c r="G25" s="9"/>
      <c r="H25" s="9"/>
      <c r="I25" s="6">
        <f>SUM(E25:H25)/6</f>
        <v>0</v>
      </c>
    </row>
    <row r="26" spans="2:9">
      <c r="B26" s="2">
        <v>22</v>
      </c>
      <c r="C26" s="8"/>
      <c r="D26" s="8"/>
      <c r="E26" s="9"/>
      <c r="F26" s="9"/>
      <c r="G26" s="9"/>
      <c r="H26" s="9"/>
      <c r="I26" s="6">
        <f>SUM(E26:H26)/6</f>
        <v>0</v>
      </c>
    </row>
    <row r="27" spans="2:9">
      <c r="B27" s="2">
        <v>23</v>
      </c>
      <c r="C27" s="8"/>
      <c r="D27" s="8"/>
      <c r="E27" s="9"/>
      <c r="F27" s="9"/>
      <c r="G27" s="9"/>
      <c r="H27" s="9"/>
      <c r="I27" s="6">
        <f>SUM(E27:H27)/6</f>
        <v>0</v>
      </c>
    </row>
    <row r="28" spans="2:9">
      <c r="B28" s="2">
        <v>24</v>
      </c>
      <c r="C28" s="8"/>
      <c r="D28" s="8"/>
      <c r="E28" s="9"/>
      <c r="F28" s="9"/>
      <c r="G28" s="9"/>
      <c r="H28" s="9"/>
      <c r="I28" s="6">
        <f>SUM(E28:H28)/6</f>
        <v>0</v>
      </c>
    </row>
    <row r="29" spans="2:9">
      <c r="B29" s="2">
        <v>25</v>
      </c>
      <c r="C29" s="8"/>
      <c r="D29" s="8"/>
      <c r="E29" s="9"/>
      <c r="F29" s="9"/>
      <c r="G29" s="9"/>
      <c r="H29" s="9"/>
      <c r="I29" s="6">
        <f>SUM(E29:H29)/6</f>
        <v>0</v>
      </c>
    </row>
    <row r="30" spans="2:9">
      <c r="B30" s="2">
        <v>26</v>
      </c>
      <c r="C30" s="4"/>
      <c r="D30" s="8"/>
      <c r="E30" s="9"/>
      <c r="F30" s="9"/>
      <c r="G30" s="9"/>
      <c r="H30" s="9"/>
      <c r="I30" s="6">
        <f>SUM(E30:H30)/6</f>
        <v>0</v>
      </c>
    </row>
    <row r="31" spans="2:9">
      <c r="B31" s="2">
        <v>27</v>
      </c>
      <c r="C31" s="4"/>
      <c r="D31" s="8"/>
      <c r="E31" s="9"/>
      <c r="F31" s="9"/>
      <c r="G31" s="9"/>
      <c r="H31" s="9"/>
      <c r="I31" s="6">
        <f>SUM(E31:H31)/6</f>
        <v>0</v>
      </c>
    </row>
    <row r="32" spans="2:9">
      <c r="B32" s="2">
        <v>28</v>
      </c>
      <c r="C32" s="4"/>
      <c r="D32" s="8"/>
      <c r="E32" s="9"/>
      <c r="F32" s="9"/>
      <c r="G32" s="9"/>
      <c r="H32" s="9"/>
      <c r="I32" s="6">
        <f>SUM(E32:H32)/6</f>
        <v>0</v>
      </c>
    </row>
    <row r="33" spans="2:9">
      <c r="B33" s="2">
        <v>29</v>
      </c>
      <c r="C33" s="4"/>
      <c r="D33" s="8"/>
      <c r="E33" s="9"/>
      <c r="F33" s="9"/>
      <c r="G33" s="9"/>
      <c r="H33" s="9"/>
      <c r="I33" s="6">
        <f>SUM(E33:H33)/6</f>
        <v>0</v>
      </c>
    </row>
    <row r="34" spans="2:9">
      <c r="B34" s="2">
        <v>30</v>
      </c>
      <c r="C34" s="4"/>
      <c r="D34" s="8"/>
      <c r="E34" s="9"/>
      <c r="F34" s="9"/>
      <c r="G34" s="9"/>
      <c r="H34" s="9"/>
      <c r="I34" s="6">
        <f>SUM(E34:H34)/6</f>
        <v>0</v>
      </c>
    </row>
    <row r="35" spans="2:9">
      <c r="B35" s="2">
        <v>31</v>
      </c>
      <c r="C35" s="4"/>
      <c r="D35" s="8"/>
      <c r="E35" s="9"/>
      <c r="F35" s="9"/>
      <c r="G35" s="9"/>
      <c r="H35" s="9"/>
      <c r="I35" s="6">
        <f>SUM(E35:H35)/6</f>
        <v>0</v>
      </c>
    </row>
    <row r="36" spans="2:9">
      <c r="B36" s="2">
        <v>32</v>
      </c>
      <c r="C36" s="4"/>
      <c r="D36" s="8"/>
      <c r="E36" s="9"/>
      <c r="F36" s="9"/>
      <c r="G36" s="9"/>
      <c r="H36" s="9"/>
      <c r="I36" s="6">
        <f>SUM(E36:H36)/6</f>
        <v>0</v>
      </c>
    </row>
    <row r="37" spans="2:9">
      <c r="B37" s="2">
        <v>33</v>
      </c>
      <c r="C37" s="4"/>
      <c r="D37" s="8"/>
      <c r="E37" s="9"/>
      <c r="F37" s="9"/>
      <c r="G37" s="9"/>
      <c r="H37" s="9"/>
      <c r="I37" s="6">
        <f>SUM(E37:H37)/6</f>
        <v>0</v>
      </c>
    </row>
    <row r="38" spans="2:9">
      <c r="B38" s="2">
        <v>34</v>
      </c>
      <c r="C38" s="2"/>
      <c r="D38" s="15"/>
      <c r="E38" s="2"/>
      <c r="F38" s="2"/>
      <c r="G38" s="2"/>
      <c r="H38" s="2"/>
      <c r="I38" s="6">
        <f>SUM(E38:H38)/6</f>
        <v>0</v>
      </c>
    </row>
    <row r="39" spans="2:9">
      <c r="C39" s="27"/>
      <c r="D39" s="27"/>
      <c r="E39" s="10">
        <f>COUNTIF(E9:E38,"&gt;=70")</f>
        <v>13</v>
      </c>
      <c r="F39" s="10">
        <f>COUNTIF(F9:F38,"&gt;=70")</f>
        <v>0</v>
      </c>
      <c r="G39" s="10">
        <f>COUNTIF(G9:G38,"&gt;=70")</f>
        <v>0</v>
      </c>
      <c r="H39" s="10">
        <f>COUNTIF(H9:H38,"&gt;=70")</f>
        <v>0</v>
      </c>
      <c r="I39" s="14">
        <f>COUNTIF(I9:I33,"&gt;=70")</f>
        <v>0</v>
      </c>
    </row>
    <row r="40" spans="2:9">
      <c r="C40" s="25"/>
      <c r="D40" s="25"/>
      <c r="E40" s="11">
        <f>COUNTIF(E9:E38,"&lt;70")</f>
        <v>0</v>
      </c>
      <c r="F40" s="11">
        <f>COUNTIF(F9:F38,"&lt;70")</f>
        <v>0</v>
      </c>
      <c r="G40" s="11">
        <f>COUNTIF(G9:G38,"&lt;70")</f>
        <v>0</v>
      </c>
      <c r="H40" s="11"/>
      <c r="I40" s="11">
        <f>COUNTIF(I9:I38,"&lt;70")</f>
        <v>30</v>
      </c>
    </row>
    <row r="41" spans="2:9">
      <c r="C41" s="25"/>
      <c r="D41" s="25"/>
      <c r="E41" s="11">
        <f>COUNT(E9:E38)</f>
        <v>13</v>
      </c>
      <c r="F41" s="11">
        <f>COUNT(F9:F38)</f>
        <v>0</v>
      </c>
      <c r="G41" s="11">
        <f>COUNT(G9:G38)</f>
        <v>0</v>
      </c>
      <c r="H41" s="11"/>
      <c r="I41" s="11">
        <f>COUNT(I9:I38)</f>
        <v>30</v>
      </c>
    </row>
    <row r="42" spans="2:9">
      <c r="C42" s="25"/>
      <c r="D42" s="25"/>
      <c r="E42" s="12">
        <f>E39/E41</f>
        <v>1</v>
      </c>
      <c r="F42" s="13" t="e">
        <f t="shared" ref="F42:I42" si="1">F39/F41</f>
        <v>#DIV/0!</v>
      </c>
      <c r="G42" s="13" t="e">
        <f t="shared" si="1"/>
        <v>#DIV/0!</v>
      </c>
      <c r="H42" s="13"/>
      <c r="I42" s="13">
        <f t="shared" si="1"/>
        <v>0</v>
      </c>
    </row>
    <row r="43" spans="2:9">
      <c r="C43" s="25"/>
      <c r="D43" s="25"/>
      <c r="E43" s="12">
        <f>E40/E41</f>
        <v>0</v>
      </c>
      <c r="F43" s="12" t="e">
        <f t="shared" ref="F43:I43" si="2">F40/F41</f>
        <v>#DIV/0!</v>
      </c>
      <c r="G43" s="13" t="e">
        <f t="shared" si="2"/>
        <v>#DIV/0!</v>
      </c>
      <c r="H43" s="13"/>
      <c r="I43" s="13">
        <f t="shared" si="2"/>
        <v>1</v>
      </c>
    </row>
    <row r="44" spans="2:9">
      <c r="C44" s="25"/>
      <c r="D44" s="25"/>
    </row>
    <row r="45" spans="2:9">
      <c r="C45" s="7"/>
      <c r="D45" s="7"/>
    </row>
    <row r="46" spans="2:9">
      <c r="E46" s="26"/>
      <c r="F46" s="26"/>
      <c r="G46" s="26"/>
      <c r="H46" s="26"/>
    </row>
    <row r="47" spans="2:9">
      <c r="E47" s="24" t="s">
        <v>11</v>
      </c>
      <c r="F47" s="24"/>
      <c r="G47" s="24"/>
      <c r="H47" s="24"/>
    </row>
  </sheetData>
  <mergeCells count="13">
    <mergeCell ref="E46:H46"/>
    <mergeCell ref="E47:H47"/>
    <mergeCell ref="B2:H2"/>
    <mergeCell ref="C3:H3"/>
    <mergeCell ref="E4:F4"/>
    <mergeCell ref="C39:D39"/>
    <mergeCell ref="C40:D40"/>
    <mergeCell ref="F6:K6"/>
    <mergeCell ref="I4:J4"/>
    <mergeCell ref="C41:D41"/>
    <mergeCell ref="C42:D42"/>
    <mergeCell ref="C43:D43"/>
    <mergeCell ref="C44:D44"/>
  </mergeCells>
  <phoneticPr fontId="8" type="noConversion"/>
  <pageMargins left="0.23622047244094491" right="0.23622047244094491" top="0.74803149606299213" bottom="0.74803149606299213" header="0.31496062992125984" footer="0.31496062992125984"/>
  <pageSetup scale="7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DES.SUT. 304A</vt:lpstr>
      <vt:lpstr>DES.SUT.304B</vt:lpstr>
      <vt:lpstr>FUND. B.D. 412A</vt:lpstr>
      <vt:lpstr>ARQ.COMP.504B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nicole becerra morales</cp:lastModifiedBy>
  <cp:lastPrinted>2023-03-21T15:13:53Z</cp:lastPrinted>
  <dcterms:created xsi:type="dcterms:W3CDTF">2023-03-14T19:16:59Z</dcterms:created>
  <dcterms:modified xsi:type="dcterms:W3CDTF">2025-09-25T01:11:15Z</dcterms:modified>
</cp:coreProperties>
</file>