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EPORTE 3\"/>
    </mc:Choice>
  </mc:AlternateContent>
  <xr:revisionPtr revIDLastSave="0" documentId="13_ncr:1_{CF0B067E-043A-4EBD-B1D8-74D37131DB5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304-A" sheetId="8" r:id="rId1"/>
    <sheet name="MATE 105-B" sheetId="10" r:id="rId2"/>
    <sheet name="ESTADISTICA 205-B" sheetId="7" r:id="rId3"/>
    <sheet name="304-B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0" l="1"/>
  <c r="N30" i="8"/>
  <c r="O30" i="8"/>
  <c r="N20" i="6"/>
  <c r="L32" i="7"/>
  <c r="M20" i="6"/>
  <c r="K28" i="10"/>
  <c r="L30" i="8"/>
  <c r="M30" i="8"/>
  <c r="K32" i="7"/>
  <c r="L20" i="6" l="1"/>
  <c r="K30" i="8" l="1"/>
  <c r="J32" i="7"/>
  <c r="J28" i="10"/>
  <c r="K20" i="6"/>
  <c r="R53" i="10" l="1"/>
  <c r="Q53" i="10"/>
  <c r="P53" i="10"/>
  <c r="O53" i="10"/>
  <c r="N53" i="10"/>
  <c r="M53" i="10"/>
  <c r="L53" i="10"/>
  <c r="K53" i="10"/>
  <c r="R52" i="10"/>
  <c r="R55" i="10" s="1"/>
  <c r="Q52" i="10"/>
  <c r="Q55" i="10" s="1"/>
  <c r="P52" i="10"/>
  <c r="P55" i="10" s="1"/>
  <c r="O52" i="10"/>
  <c r="O55" i="10" s="1"/>
  <c r="N52" i="10"/>
  <c r="M52" i="10"/>
  <c r="M55" i="10" s="1"/>
  <c r="L52" i="10"/>
  <c r="L55" i="10" s="1"/>
  <c r="K52" i="10"/>
  <c r="K55" i="10" s="1"/>
  <c r="R51" i="10"/>
  <c r="R54" i="10" s="1"/>
  <c r="Q51" i="10"/>
  <c r="Q54" i="10" s="1"/>
  <c r="P51" i="10"/>
  <c r="P54" i="10" s="1"/>
  <c r="O51" i="10"/>
  <c r="O54" i="10" s="1"/>
  <c r="N51" i="10"/>
  <c r="M51" i="10"/>
  <c r="M54" i="10" s="1"/>
  <c r="L51" i="10"/>
  <c r="L54" i="10" s="1"/>
  <c r="K51" i="10"/>
  <c r="K54" i="10" s="1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N54" i="10" l="1"/>
  <c r="N55" i="10"/>
  <c r="Q53" i="8"/>
  <c r="P53" i="8"/>
  <c r="O53" i="8"/>
  <c r="N53" i="8"/>
  <c r="M53" i="8"/>
  <c r="L53" i="8"/>
  <c r="K53" i="8"/>
  <c r="Q52" i="8"/>
  <c r="Q55" i="8" s="1"/>
  <c r="P52" i="8"/>
  <c r="O52" i="8"/>
  <c r="N52" i="8"/>
  <c r="M52" i="8"/>
  <c r="L52" i="8"/>
  <c r="K52" i="8"/>
  <c r="Q51" i="8"/>
  <c r="P51" i="8"/>
  <c r="O51" i="8"/>
  <c r="N51" i="8"/>
  <c r="M51" i="8"/>
  <c r="L51" i="8"/>
  <c r="K51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Q53" i="7"/>
  <c r="P53" i="7"/>
  <c r="O53" i="7"/>
  <c r="N53" i="7"/>
  <c r="M53" i="7"/>
  <c r="L53" i="7"/>
  <c r="K53" i="7"/>
  <c r="Q52" i="7"/>
  <c r="Q55" i="7" s="1"/>
  <c r="P52" i="7"/>
  <c r="P55" i="7" s="1"/>
  <c r="O52" i="7"/>
  <c r="O55" i="7" s="1"/>
  <c r="N52" i="7"/>
  <c r="M52" i="7"/>
  <c r="L52" i="7"/>
  <c r="K52" i="7"/>
  <c r="Q51" i="7"/>
  <c r="P51" i="7"/>
  <c r="O51" i="7"/>
  <c r="O54" i="7" s="1"/>
  <c r="N51" i="7"/>
  <c r="M51" i="7"/>
  <c r="L51" i="7"/>
  <c r="K51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Q53" i="6"/>
  <c r="P53" i="6"/>
  <c r="O53" i="6"/>
  <c r="N53" i="6"/>
  <c r="M53" i="6"/>
  <c r="L53" i="6"/>
  <c r="K53" i="6"/>
  <c r="Q52" i="6"/>
  <c r="P52" i="6"/>
  <c r="O52" i="6"/>
  <c r="N52" i="6"/>
  <c r="M52" i="6"/>
  <c r="L52" i="6"/>
  <c r="K52" i="6"/>
  <c r="Q51" i="6"/>
  <c r="P51" i="6"/>
  <c r="O51" i="6"/>
  <c r="N51" i="6"/>
  <c r="M51" i="6"/>
  <c r="L51" i="6"/>
  <c r="K51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N54" i="8" l="1"/>
  <c r="Q55" i="6"/>
  <c r="Q54" i="6"/>
  <c r="L55" i="8"/>
  <c r="P54" i="7"/>
  <c r="Q54" i="7"/>
  <c r="M54" i="7"/>
  <c r="Q54" i="8"/>
  <c r="K55" i="8"/>
  <c r="K54" i="8"/>
  <c r="L55" i="6"/>
  <c r="L54" i="6"/>
  <c r="M55" i="7"/>
  <c r="P55" i="6"/>
  <c r="P54" i="6"/>
  <c r="O55" i="6"/>
  <c r="O54" i="6"/>
  <c r="N54" i="7"/>
  <c r="N55" i="7"/>
  <c r="P54" i="8"/>
  <c r="P55" i="8"/>
  <c r="O55" i="8"/>
  <c r="O54" i="8"/>
  <c r="N55" i="8"/>
  <c r="L55" i="7"/>
  <c r="L54" i="7"/>
  <c r="N54" i="6"/>
  <c r="N55" i="6"/>
  <c r="M55" i="6"/>
  <c r="M54" i="6"/>
  <c r="M54" i="8"/>
  <c r="M55" i="8"/>
  <c r="L54" i="8"/>
  <c r="K54" i="7"/>
  <c r="R53" i="8"/>
  <c r="R52" i="6"/>
  <c r="K55" i="6"/>
  <c r="K54" i="6"/>
  <c r="R51" i="6"/>
  <c r="R53" i="6"/>
  <c r="K55" i="7"/>
  <c r="R53" i="7"/>
  <c r="R52" i="8"/>
  <c r="R51" i="8"/>
  <c r="R51" i="7"/>
  <c r="R52" i="7"/>
  <c r="R55" i="8" l="1"/>
  <c r="R54" i="8"/>
  <c r="R54" i="6"/>
  <c r="R55" i="6"/>
  <c r="R55" i="7"/>
  <c r="R54" i="7"/>
</calcChain>
</file>

<file path=xl/sharedStrings.xml><?xml version="1.0" encoding="utf-8"?>
<sst xmlns="http://schemas.openxmlformats.org/spreadsheetml/2006/main" count="262" uniqueCount="182">
  <si>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</si>
  <si>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</si>
  <si>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</si>
  <si>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</si>
  <si>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</si>
  <si>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</si>
  <si>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</si>
  <si>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</si>
  <si>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</si>
  <si>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</si>
  <si>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</si>
  <si>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</si>
  <si>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</si>
  <si>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</si>
  <si>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</si>
  <si>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</si>
  <si>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</si>
  <si>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</si>
  <si>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</si>
  <si>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</si>
  <si>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</si>
  <si>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</si>
  <si>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</si>
  <si>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</si>
  <si>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ING. JUAN TOMAS RODRIGUEZ MONTERO </t>
  </si>
  <si>
    <r>
      <rPr>
        <sz val="8"/>
        <rFont val="Arial MT"/>
        <family val="2"/>
      </rPr>
      <t>241U0181</t>
    </r>
  </si>
  <si>
    <r>
      <rPr>
        <sz val="8"/>
        <rFont val="Arial MT"/>
        <family val="2"/>
      </rPr>
      <t>BUSTAMANTE XALA MILDRED YULIANNA</t>
    </r>
  </si>
  <si>
    <r>
      <rPr>
        <sz val="8"/>
        <rFont val="Arial MT"/>
        <family val="2"/>
      </rPr>
      <t>241U0616</t>
    </r>
  </si>
  <si>
    <r>
      <rPr>
        <sz val="8"/>
        <rFont val="Arial MT"/>
        <family val="2"/>
      </rPr>
      <t>DAVILA VELASCO LEILANY MARIAM</t>
    </r>
  </si>
  <si>
    <r>
      <rPr>
        <sz val="8"/>
        <rFont val="Arial MT"/>
        <family val="2"/>
      </rPr>
      <t>241U0191</t>
    </r>
  </si>
  <si>
    <r>
      <rPr>
        <sz val="8"/>
        <rFont val="Arial MT"/>
        <family val="2"/>
      </rPr>
      <t>DE LA MAZA ANDRADE BRIDGET ANAIS</t>
    </r>
  </si>
  <si>
    <r>
      <rPr>
        <sz val="8"/>
        <rFont val="Arial MT"/>
        <family val="2"/>
      </rPr>
      <t>241U0192</t>
    </r>
  </si>
  <si>
    <r>
      <rPr>
        <sz val="8"/>
        <rFont val="Arial MT"/>
        <family val="2"/>
      </rPr>
      <t>DOMINGUEZ SANTILLANA JACQUELINE</t>
    </r>
  </si>
  <si>
    <r>
      <rPr>
        <sz val="8"/>
        <rFont val="Arial MT"/>
        <family val="2"/>
      </rPr>
      <t>241U0420</t>
    </r>
  </si>
  <si>
    <r>
      <rPr>
        <sz val="8"/>
        <rFont val="Arial MT"/>
        <family val="2"/>
      </rPr>
      <t>ESCALERA SOSA JUAN EMANUEL</t>
    </r>
  </si>
  <si>
    <r>
      <rPr>
        <sz val="8"/>
        <rFont val="Arial MT"/>
        <family val="2"/>
      </rPr>
      <t>241U0193</t>
    </r>
  </si>
  <si>
    <r>
      <rPr>
        <sz val="8"/>
        <rFont val="Arial MT"/>
        <family val="2"/>
      </rPr>
      <t>FERNANDEZ VALERIO JAASIEL</t>
    </r>
  </si>
  <si>
    <r>
      <rPr>
        <sz val="8"/>
        <rFont val="Arial MT"/>
        <family val="2"/>
      </rPr>
      <t>241U0570</t>
    </r>
  </si>
  <si>
    <r>
      <rPr>
        <sz val="8"/>
        <rFont val="Arial MT"/>
        <family val="2"/>
      </rPr>
      <t>FONSECA CARVAJAL YARETZY</t>
    </r>
  </si>
  <si>
    <r>
      <rPr>
        <sz val="8"/>
        <rFont val="Arial MT"/>
        <family val="2"/>
      </rPr>
      <t>241U0198</t>
    </r>
  </si>
  <si>
    <r>
      <rPr>
        <sz val="8"/>
        <rFont val="Arial MT"/>
        <family val="2"/>
      </rPr>
      <t>HERNANDEZ BAXIN JUAN CARLOS</t>
    </r>
  </si>
  <si>
    <r>
      <rPr>
        <sz val="8"/>
        <rFont val="Arial MT"/>
        <family val="2"/>
      </rPr>
      <t>241U0199</t>
    </r>
  </si>
  <si>
    <r>
      <rPr>
        <sz val="8"/>
        <rFont val="Arial MT"/>
        <family val="2"/>
      </rPr>
      <t>HERNANDEZ CASTELLANOS JACQUELIN</t>
    </r>
  </si>
  <si>
    <r>
      <rPr>
        <sz val="8"/>
        <rFont val="Arial MT"/>
        <family val="2"/>
      </rPr>
      <t>241U0202</t>
    </r>
  </si>
  <si>
    <r>
      <rPr>
        <sz val="8"/>
        <rFont val="Arial MT"/>
        <family val="2"/>
      </rPr>
      <t>LARA MARQUEZ ALEXANDER</t>
    </r>
  </si>
  <si>
    <r>
      <rPr>
        <sz val="8"/>
        <rFont val="Arial MT"/>
        <family val="2"/>
      </rPr>
      <t>241U0205</t>
    </r>
  </si>
  <si>
    <r>
      <rPr>
        <sz val="8"/>
        <rFont val="Arial MT"/>
        <family val="2"/>
      </rPr>
      <t>MARCIAL CHAPAN ZOE</t>
    </r>
  </si>
  <si>
    <r>
      <rPr>
        <sz val="8"/>
        <rFont val="Arial MT"/>
        <family val="2"/>
      </rPr>
      <t>241U0207</t>
    </r>
  </si>
  <si>
    <r>
      <rPr>
        <sz val="8"/>
        <rFont val="Arial MT"/>
        <family val="2"/>
      </rPr>
      <t>MARTINEZ SEBA JENNIFER</t>
    </r>
  </si>
  <si>
    <r>
      <rPr>
        <sz val="8"/>
        <rFont val="Arial MT"/>
        <family val="2"/>
      </rPr>
      <t>241U0212</t>
    </r>
  </si>
  <si>
    <r>
      <rPr>
        <sz val="8"/>
        <rFont val="Arial MT"/>
        <family val="2"/>
      </rPr>
      <t>MORALES MENDEZ BRYAN</t>
    </r>
  </si>
  <si>
    <r>
      <rPr>
        <sz val="8"/>
        <rFont val="Arial MT"/>
        <family val="2"/>
      </rPr>
      <t>241U0220</t>
    </r>
  </si>
  <si>
    <r>
      <rPr>
        <sz val="8"/>
        <rFont val="Arial MT"/>
        <family val="2"/>
      </rPr>
      <t>PEREZ MARTINEZ NATALIA</t>
    </r>
  </si>
  <si>
    <r>
      <rPr>
        <sz val="8"/>
        <rFont val="Arial MT"/>
        <family val="2"/>
      </rPr>
      <t>241U0219</t>
    </r>
  </si>
  <si>
    <r>
      <rPr>
        <sz val="8"/>
        <rFont val="Arial MT"/>
        <family val="2"/>
      </rPr>
      <t>PUCHETA SALAZAR ALVARO ANTONIO</t>
    </r>
  </si>
  <si>
    <r>
      <rPr>
        <sz val="8"/>
        <rFont val="Arial MT"/>
        <family val="2"/>
      </rPr>
      <t>241U0223</t>
    </r>
  </si>
  <si>
    <r>
      <rPr>
        <sz val="8"/>
        <rFont val="Arial MT"/>
        <family val="2"/>
      </rPr>
      <t>SANCHEZ FERMAN MARIA JOSE</t>
    </r>
  </si>
  <si>
    <r>
      <rPr>
        <sz val="8"/>
        <rFont val="Arial MT"/>
        <family val="2"/>
      </rPr>
      <t>241U0224</t>
    </r>
  </si>
  <si>
    <r>
      <rPr>
        <sz val="8"/>
        <rFont val="Arial MT"/>
        <family val="2"/>
      </rPr>
      <t>SANTOS PEREZ ABDIEL MISRAIN</t>
    </r>
  </si>
  <si>
    <r>
      <rPr>
        <sz val="8"/>
        <rFont val="Arial MT"/>
        <family val="2"/>
      </rPr>
      <t>241U0229</t>
    </r>
  </si>
  <si>
    <r>
      <rPr>
        <sz val="8"/>
        <rFont val="Arial MT"/>
        <family val="2"/>
      </rPr>
      <t>TOM MARTINEZ JUAN JOSE</t>
    </r>
  </si>
  <si>
    <r>
      <rPr>
        <sz val="8"/>
        <rFont val="Arial MT"/>
        <family val="2"/>
      </rPr>
      <t>241U0230</t>
    </r>
  </si>
  <si>
    <r>
      <rPr>
        <sz val="8"/>
        <rFont val="Arial MT"/>
        <family val="2"/>
      </rPr>
      <t>TORRES MONTAN HANNIA SHERLYN</t>
    </r>
  </si>
  <si>
    <r>
      <rPr>
        <sz val="8"/>
        <rFont val="Arial MT"/>
        <family val="2"/>
      </rPr>
      <t>241U0233</t>
    </r>
  </si>
  <si>
    <r>
      <rPr>
        <sz val="8"/>
        <rFont val="Arial MT"/>
        <family val="2"/>
      </rPr>
      <t>VELAZCO CASTILLO MARLEN</t>
    </r>
  </si>
  <si>
    <r>
      <rPr>
        <sz val="8"/>
        <rFont val="Arial MT"/>
        <family val="2"/>
      </rPr>
      <t>241U0242</t>
    </r>
  </si>
  <si>
    <r>
      <rPr>
        <sz val="8"/>
        <rFont val="Arial MT"/>
        <family val="2"/>
      </rPr>
      <t>ZUÑIGA MARTINEZ DAVID EDUARDO</t>
    </r>
  </si>
  <si>
    <r>
      <rPr>
        <sz val="8"/>
        <rFont val="Arial MT"/>
        <family val="2"/>
      </rPr>
      <t>241U0143</t>
    </r>
  </si>
  <si>
    <r>
      <rPr>
        <sz val="8"/>
        <rFont val="Arial MT"/>
        <family val="2"/>
      </rPr>
      <t>241U0147</t>
    </r>
  </si>
  <si>
    <r>
      <rPr>
        <sz val="8"/>
        <rFont val="Arial MT"/>
        <family val="2"/>
      </rPr>
      <t>241U0149</t>
    </r>
  </si>
  <si>
    <r>
      <rPr>
        <sz val="8"/>
        <rFont val="Arial MT"/>
        <family val="2"/>
      </rPr>
      <t>241U0151</t>
    </r>
  </si>
  <si>
    <r>
      <rPr>
        <sz val="8"/>
        <rFont val="Arial MT"/>
        <family val="2"/>
      </rPr>
      <t>241U0153</t>
    </r>
  </si>
  <si>
    <r>
      <rPr>
        <sz val="8"/>
        <rFont val="Arial MT"/>
        <family val="2"/>
      </rPr>
      <t>241U0155</t>
    </r>
  </si>
  <si>
    <r>
      <rPr>
        <sz val="8"/>
        <rFont val="Arial MT"/>
        <family val="2"/>
      </rPr>
      <t>241U0158</t>
    </r>
  </si>
  <si>
    <r>
      <rPr>
        <sz val="8"/>
        <rFont val="Arial MT"/>
        <family val="2"/>
      </rPr>
      <t>241U0461</t>
    </r>
  </si>
  <si>
    <r>
      <rPr>
        <sz val="8"/>
        <rFont val="Arial MT"/>
        <family val="2"/>
      </rPr>
      <t>241U0566</t>
    </r>
  </si>
  <si>
    <r>
      <rPr>
        <sz val="8"/>
        <rFont val="Arial MT"/>
        <family val="2"/>
      </rPr>
      <t>241U0162</t>
    </r>
  </si>
  <si>
    <r>
      <rPr>
        <sz val="8"/>
        <rFont val="Arial MT"/>
        <family val="2"/>
      </rPr>
      <t>241U0170</t>
    </r>
  </si>
  <si>
    <r>
      <rPr>
        <sz val="8"/>
        <rFont val="Arial MT"/>
        <family val="2"/>
      </rPr>
      <t>BAXIN CAGAL ITZIHUARY CAROLINA</t>
    </r>
  </si>
  <si>
    <r>
      <rPr>
        <sz val="8"/>
        <rFont val="Arial MT"/>
        <family val="2"/>
      </rPr>
      <t>CASTILLO GONZÁLEZ ABRIL GUADALUPE</t>
    </r>
  </si>
  <si>
    <r>
      <rPr>
        <sz val="8"/>
        <rFont val="Arial MT"/>
        <family val="2"/>
      </rPr>
      <t>COBAXIN IXTEPAN GABRIEL DE JESUS</t>
    </r>
  </si>
  <si>
    <r>
      <rPr>
        <sz val="8"/>
        <rFont val="Arial MT"/>
        <family val="2"/>
      </rPr>
      <t>CORTES ZARATE JHOSUA ALEXANDER</t>
    </r>
  </si>
  <si>
    <r>
      <rPr>
        <sz val="8"/>
        <rFont val="Arial MT"/>
        <family val="2"/>
      </rPr>
      <t>DE LA CRUZ LOPEZ ALMA GISELLE</t>
    </r>
  </si>
  <si>
    <r>
      <rPr>
        <sz val="8"/>
        <rFont val="Arial MT"/>
        <family val="2"/>
      </rPr>
      <t>FLORES DELGADO ARTURO</t>
    </r>
  </si>
  <si>
    <r>
      <rPr>
        <sz val="8"/>
        <rFont val="Arial MT"/>
        <family val="2"/>
      </rPr>
      <t>HERNANDEZ PEREZ DANIEL TONATIUH</t>
    </r>
  </si>
  <si>
    <r>
      <rPr>
        <sz val="8"/>
        <rFont val="Arial MT"/>
        <family val="2"/>
      </rPr>
      <t>MANTILLA PUCHETA LEONARDO</t>
    </r>
  </si>
  <si>
    <r>
      <rPr>
        <sz val="8"/>
        <rFont val="Arial MT"/>
        <family val="2"/>
      </rPr>
      <t>MARINI ALVAREZ CYNTHIA AIDEE</t>
    </r>
  </si>
  <si>
    <r>
      <rPr>
        <sz val="8"/>
        <rFont val="Arial MT"/>
        <family val="2"/>
      </rPr>
      <t>MARTINEZ CAGAL CESAR EDUARDO</t>
    </r>
  </si>
  <si>
    <r>
      <rPr>
        <sz val="8"/>
        <rFont val="Arial MT"/>
        <family val="2"/>
      </rPr>
      <t>POLITO VILLEGAS EMMANUEL</t>
    </r>
  </si>
  <si>
    <r>
      <rPr>
        <sz val="8"/>
        <rFont val="Arial MT"/>
        <family val="2"/>
      </rPr>
      <t>LUCHO XOLO KARLA MARIA</t>
    </r>
  </si>
  <si>
    <r>
      <rPr>
        <sz val="8"/>
        <rFont val="Arial MT"/>
        <family val="2"/>
      </rPr>
      <t>MARTINEZ CRUZ OCTAVIO</t>
    </r>
  </si>
  <si>
    <r>
      <rPr>
        <sz val="8"/>
        <rFont val="Arial MT"/>
        <family val="2"/>
      </rPr>
      <t>241U0204</t>
    </r>
  </si>
  <si>
    <r>
      <rPr>
        <sz val="8"/>
        <rFont val="Arial MT"/>
        <family val="2"/>
      </rPr>
      <t>241U0206</t>
    </r>
  </si>
  <si>
    <r>
      <rPr>
        <sz val="8"/>
        <rFont val="Arial MT"/>
        <family val="2"/>
      </rPr>
      <t>241U0142</t>
    </r>
  </si>
  <si>
    <r>
      <rPr>
        <sz val="8"/>
        <rFont val="Arial MT"/>
        <family val="2"/>
      </rPr>
      <t>241U0145</t>
    </r>
  </si>
  <si>
    <r>
      <rPr>
        <sz val="8"/>
        <rFont val="Arial MT"/>
        <family val="2"/>
      </rPr>
      <t>241U0146</t>
    </r>
  </si>
  <si>
    <r>
      <rPr>
        <sz val="8"/>
        <rFont val="Arial MT"/>
        <family val="2"/>
      </rPr>
      <t>231U0142</t>
    </r>
  </si>
  <si>
    <r>
      <rPr>
        <sz val="8"/>
        <rFont val="Arial MT"/>
        <family val="2"/>
      </rPr>
      <t>241U0152</t>
    </r>
  </si>
  <si>
    <r>
      <rPr>
        <sz val="8"/>
        <rFont val="Arial MT"/>
        <family val="2"/>
      </rPr>
      <t>241U0156</t>
    </r>
  </si>
  <si>
    <r>
      <rPr>
        <sz val="8"/>
        <rFont val="Arial MT"/>
        <family val="2"/>
      </rPr>
      <t>241U0159</t>
    </r>
  </si>
  <si>
    <r>
      <rPr>
        <sz val="8"/>
        <rFont val="Arial MT"/>
        <family val="2"/>
      </rPr>
      <t>241U0160</t>
    </r>
  </si>
  <si>
    <r>
      <rPr>
        <sz val="8"/>
        <rFont val="Arial MT"/>
        <family val="2"/>
      </rPr>
      <t>241U0163</t>
    </r>
  </si>
  <si>
    <r>
      <rPr>
        <sz val="8"/>
        <rFont val="Arial MT"/>
        <family val="2"/>
      </rPr>
      <t>241U0165</t>
    </r>
  </si>
  <si>
    <r>
      <rPr>
        <sz val="8"/>
        <rFont val="Arial MT"/>
        <family val="2"/>
      </rPr>
      <t>241U0652</t>
    </r>
  </si>
  <si>
    <r>
      <rPr>
        <sz val="8"/>
        <rFont val="Arial MT"/>
        <family val="2"/>
      </rPr>
      <t>241U0166</t>
    </r>
  </si>
  <si>
    <r>
      <rPr>
        <sz val="8"/>
        <rFont val="Arial MT"/>
        <family val="2"/>
      </rPr>
      <t>241U0634</t>
    </r>
  </si>
  <si>
    <r>
      <rPr>
        <sz val="8"/>
        <rFont val="Arial MT"/>
        <family val="2"/>
      </rPr>
      <t>241U0167</t>
    </r>
  </si>
  <si>
    <r>
      <rPr>
        <sz val="8"/>
        <rFont val="Arial MT"/>
        <family val="2"/>
      </rPr>
      <t>241U0168</t>
    </r>
  </si>
  <si>
    <r>
      <rPr>
        <sz val="8"/>
        <rFont val="Arial MT"/>
        <family val="2"/>
      </rPr>
      <t>241U0613</t>
    </r>
  </si>
  <si>
    <r>
      <rPr>
        <sz val="8"/>
        <rFont val="Arial MT"/>
        <family val="2"/>
      </rPr>
      <t>231U0350</t>
    </r>
  </si>
  <si>
    <r>
      <rPr>
        <sz val="8"/>
        <rFont val="Arial MT"/>
        <family val="2"/>
      </rPr>
      <t>221U0245</t>
    </r>
  </si>
  <si>
    <r>
      <rPr>
        <sz val="8"/>
        <rFont val="Arial MT"/>
        <family val="2"/>
      </rPr>
      <t>241U0173</t>
    </r>
  </si>
  <si>
    <r>
      <rPr>
        <sz val="8"/>
        <rFont val="Arial MT"/>
        <family val="2"/>
      </rPr>
      <t>241U0174</t>
    </r>
  </si>
  <si>
    <r>
      <rPr>
        <sz val="8"/>
        <rFont val="Arial MT"/>
        <family val="2"/>
      </rPr>
      <t>241U0175</t>
    </r>
  </si>
  <si>
    <r>
      <rPr>
        <sz val="8"/>
        <rFont val="Arial MT"/>
        <family val="2"/>
      </rPr>
      <t>AMBROS TORNADO DEYZI AIMETH</t>
    </r>
  </si>
  <si>
    <r>
      <rPr>
        <sz val="8"/>
        <rFont val="Arial MT"/>
        <family val="2"/>
      </rPr>
      <t>CADENA TOTO FERNANDO JAVIER</t>
    </r>
  </si>
  <si>
    <r>
      <rPr>
        <sz val="8"/>
        <rFont val="Arial MT"/>
        <family val="2"/>
      </rPr>
      <t>CAGAL LUCIANO CESAR IVAN</t>
    </r>
  </si>
  <si>
    <r>
      <rPr>
        <sz val="8"/>
        <rFont val="Arial MT"/>
        <family val="2"/>
      </rPr>
      <t>CEBALLOS SERRANO JOSE ENRIQUE</t>
    </r>
  </si>
  <si>
    <r>
      <rPr>
        <sz val="8"/>
        <rFont val="Arial MT"/>
        <family val="2"/>
      </rPr>
      <t>CRUZ LAZARO YOSELIN</t>
    </r>
  </si>
  <si>
    <r>
      <rPr>
        <sz val="8"/>
        <rFont val="Arial MT"/>
        <family val="2"/>
      </rPr>
      <t>HERNANDEZ RODRIGUEZ ROBERTO</t>
    </r>
  </si>
  <si>
    <r>
      <rPr>
        <sz val="8"/>
        <rFont val="Arial MT"/>
        <family val="2"/>
      </rPr>
      <t>JACOBO TOTO NESTOR JULIAN</t>
    </r>
  </si>
  <si>
    <r>
      <rPr>
        <sz val="8"/>
        <rFont val="Arial MT"/>
        <family val="2"/>
      </rPr>
      <t>LIRA DOMINGUEZ CAMILA</t>
    </r>
  </si>
  <si>
    <r>
      <rPr>
        <sz val="8"/>
        <rFont val="Arial MT"/>
        <family val="2"/>
      </rPr>
      <t>MATIAS SEBA MARTHA CECILIA</t>
    </r>
  </si>
  <si>
    <r>
      <rPr>
        <sz val="8"/>
        <rFont val="Arial MT"/>
        <family val="2"/>
      </rPr>
      <t>MIXTEGA HERNANDEZ ALAN VLADIMIR</t>
    </r>
  </si>
  <si>
    <r>
      <rPr>
        <sz val="8"/>
        <rFont val="Arial MT"/>
        <family val="2"/>
      </rPr>
      <t>MIXTEGA HERNANDEZ JAVIER DE JESUS</t>
    </r>
  </si>
  <si>
    <r>
      <rPr>
        <sz val="8"/>
        <rFont val="Arial MT"/>
        <family val="2"/>
      </rPr>
      <t>MOLINA PEREZ LUIS ALEJANDRO</t>
    </r>
  </si>
  <si>
    <r>
      <rPr>
        <sz val="8"/>
        <rFont val="Arial MT"/>
        <family val="2"/>
      </rPr>
      <t>OCHOA MALAGA DAVID FRANCISCO</t>
    </r>
  </si>
  <si>
    <r>
      <rPr>
        <sz val="8"/>
        <rFont val="Arial MT"/>
        <family val="2"/>
      </rPr>
      <t>OCTAVO GUATZOZON ROSELI</t>
    </r>
  </si>
  <si>
    <r>
      <rPr>
        <sz val="8"/>
        <rFont val="Arial MT"/>
        <family val="2"/>
      </rPr>
      <t>ORGANISTA VILLASECA INGRID KARINA</t>
    </r>
  </si>
  <si>
    <r>
      <rPr>
        <sz val="8"/>
        <rFont val="Arial MT"/>
        <family val="2"/>
      </rPr>
      <t>PEREZ QUINO JANYN IVETH</t>
    </r>
  </si>
  <si>
    <r>
      <rPr>
        <sz val="8"/>
        <rFont val="Arial MT"/>
        <family val="2"/>
      </rPr>
      <t>QUINO TEJADA ABIL JOHENDI</t>
    </r>
  </si>
  <si>
    <r>
      <rPr>
        <sz val="8"/>
        <rFont val="Arial MT"/>
        <family val="2"/>
      </rPr>
      <t>RODRIGUEZ LOPEZ JAZER</t>
    </r>
  </si>
  <si>
    <r>
      <rPr>
        <sz val="8"/>
        <rFont val="Arial MT"/>
        <family val="2"/>
      </rPr>
      <t>RUIZ SAENZ ALEXANDER RAFAEL</t>
    </r>
  </si>
  <si>
    <r>
      <rPr>
        <sz val="8"/>
        <rFont val="Arial MT"/>
        <family val="2"/>
      </rPr>
      <t>SUAREZ NAVA ALICIA</t>
    </r>
  </si>
  <si>
    <r>
      <rPr>
        <sz val="8"/>
        <rFont val="Arial MT"/>
        <family val="2"/>
      </rPr>
      <t>TEMIX ANDRADE ANDRES</t>
    </r>
  </si>
  <si>
    <t>FISICA GENERAL</t>
  </si>
  <si>
    <t>304-A</t>
  </si>
  <si>
    <t>AGOSTO-DICIEMBRE 2025</t>
  </si>
  <si>
    <t xml:space="preserve">ESTADISTICA PARA LA ADMINISTRACION II </t>
  </si>
  <si>
    <t>305-B</t>
  </si>
  <si>
    <t>AGOSTO - DICIEMBRE 2025</t>
  </si>
  <si>
    <t>304-B</t>
  </si>
  <si>
    <r>
      <rPr>
        <sz val="8"/>
        <rFont val="Arial MT"/>
        <family val="2"/>
      </rPr>
      <t>CARRIÓN ARELLANO BERTHA FERNANDA</t>
    </r>
  </si>
  <si>
    <r>
      <rPr>
        <sz val="8"/>
        <rFont val="Arial MT"/>
        <family val="2"/>
      </rPr>
      <t>CHAGALA MARTINEZ EMANUEL</t>
    </r>
  </si>
  <si>
    <r>
      <rPr>
        <sz val="8"/>
        <rFont val="Arial MT"/>
        <family val="2"/>
      </rPr>
      <t>CRUZ LINDO YADANI FERNANDA</t>
    </r>
  </si>
  <si>
    <r>
      <rPr>
        <sz val="8"/>
        <rFont val="Arial MT"/>
        <family val="2"/>
      </rPr>
      <t>FARARONI MARTINEZ JOSE FRANCISCO</t>
    </r>
  </si>
  <si>
    <r>
      <rPr>
        <sz val="8"/>
        <rFont val="Arial MT"/>
        <family val="2"/>
      </rPr>
      <t>FRANCO SEGURA ADRIAN</t>
    </r>
  </si>
  <si>
    <r>
      <rPr>
        <sz val="8"/>
        <rFont val="Arial MT"/>
        <family val="2"/>
      </rPr>
      <t>GALLARDO PECHI MARELI GUADALUPE</t>
    </r>
  </si>
  <si>
    <r>
      <rPr>
        <sz val="8"/>
        <rFont val="Arial MT"/>
        <family val="2"/>
      </rPr>
      <t>GAMBOA ROMAN ALEJANDRO</t>
    </r>
  </si>
  <si>
    <r>
      <rPr>
        <sz val="8"/>
        <rFont val="Arial MT"/>
        <family val="2"/>
      </rPr>
      <t>GONZALEZ CHAGALA SAMUEL DAVID</t>
    </r>
  </si>
  <si>
    <r>
      <rPr>
        <sz val="8"/>
        <rFont val="Arial MT"/>
        <family val="2"/>
      </rPr>
      <t>HUAMANTLA MAURICIO JOSÉ ALEJANDRO</t>
    </r>
  </si>
  <si>
    <r>
      <rPr>
        <sz val="8"/>
        <rFont val="Arial MT"/>
        <family val="2"/>
      </rPr>
      <t>LARA BAEZ DEVHANY YAZURY</t>
    </r>
  </si>
  <si>
    <r>
      <rPr>
        <sz val="8"/>
        <rFont val="Arial MT"/>
        <family val="2"/>
      </rPr>
      <t>MARQUEZ CHONTAL MERARI</t>
    </r>
  </si>
  <si>
    <r>
      <rPr>
        <sz val="8"/>
        <rFont val="Arial MT"/>
        <family val="2"/>
      </rPr>
      <t>MENDOZA CASTILLO HECTOR ALEXANDER</t>
    </r>
  </si>
  <si>
    <r>
      <rPr>
        <sz val="8"/>
        <rFont val="Arial MT"/>
        <family val="2"/>
      </rPr>
      <t>OROPEZA MIGUEL OSCAR ENRIQUE</t>
    </r>
  </si>
  <si>
    <r>
      <rPr>
        <sz val="8"/>
        <rFont val="Arial MT"/>
        <family val="2"/>
      </rPr>
      <t>ORTIZ CRUZ RAFAEL DE JESUS</t>
    </r>
  </si>
  <si>
    <r>
      <rPr>
        <sz val="8"/>
        <rFont val="Arial MT"/>
        <family val="2"/>
      </rPr>
      <t>PEREZ BELLI OSCAR ADRIAN DONOVAN</t>
    </r>
  </si>
  <si>
    <r>
      <rPr>
        <sz val="8"/>
        <rFont val="Arial MT"/>
        <family val="2"/>
      </rPr>
      <t>PÉREZ CAMACHO JOSÉ CARLOS</t>
    </r>
  </si>
  <si>
    <r>
      <rPr>
        <sz val="8"/>
        <rFont val="Arial MT"/>
        <family val="2"/>
      </rPr>
      <t>ROSAS JIMENEZ YOLIBETH GABRIELA</t>
    </r>
  </si>
  <si>
    <r>
      <rPr>
        <sz val="8"/>
        <rFont val="Arial MT"/>
        <family val="2"/>
      </rPr>
      <t>SINTA MONTIEL ROXANA</t>
    </r>
  </si>
  <si>
    <r>
      <rPr>
        <sz val="8"/>
        <rFont val="Arial MT"/>
        <family val="2"/>
      </rPr>
      <t>SUAREZ PEREZ ALINNE CONCEPCIÓN</t>
    </r>
  </si>
  <si>
    <r>
      <rPr>
        <sz val="8"/>
        <rFont val="Arial MT"/>
        <family val="2"/>
      </rPr>
      <t>251U0212</t>
    </r>
  </si>
  <si>
    <r>
      <rPr>
        <sz val="8"/>
        <rFont val="Arial MT"/>
        <family val="2"/>
      </rPr>
      <t>241U0571</t>
    </r>
  </si>
  <si>
    <r>
      <rPr>
        <sz val="8"/>
        <rFont val="Arial MT"/>
        <family val="2"/>
      </rPr>
      <t>251U0219</t>
    </r>
  </si>
  <si>
    <r>
      <rPr>
        <sz val="8"/>
        <rFont val="Arial MT"/>
        <family val="2"/>
      </rPr>
      <t>251U0222</t>
    </r>
  </si>
  <si>
    <r>
      <rPr>
        <sz val="8"/>
        <rFont val="Arial MT"/>
        <family val="2"/>
      </rPr>
      <t>251U0223</t>
    </r>
  </si>
  <si>
    <r>
      <rPr>
        <sz val="8"/>
        <rFont val="Arial MT"/>
        <family val="2"/>
      </rPr>
      <t>251U0224</t>
    </r>
  </si>
  <si>
    <r>
      <rPr>
        <sz val="8"/>
        <rFont val="Arial MT"/>
        <family val="2"/>
      </rPr>
      <t>251U0225</t>
    </r>
  </si>
  <si>
    <r>
      <rPr>
        <sz val="8"/>
        <rFont val="Arial MT"/>
        <family val="2"/>
      </rPr>
      <t>251U0227</t>
    </r>
  </si>
  <si>
    <r>
      <rPr>
        <sz val="8"/>
        <rFont val="Arial MT"/>
        <family val="2"/>
      </rPr>
      <t>251U0586</t>
    </r>
  </si>
  <si>
    <r>
      <rPr>
        <sz val="8"/>
        <rFont val="Arial MT"/>
        <family val="2"/>
      </rPr>
      <t>251U0232</t>
    </r>
  </si>
  <si>
    <r>
      <rPr>
        <sz val="8"/>
        <rFont val="Arial MT"/>
        <family val="2"/>
      </rPr>
      <t>251U0234</t>
    </r>
  </si>
  <si>
    <r>
      <rPr>
        <sz val="8"/>
        <rFont val="Arial MT"/>
        <family val="2"/>
      </rPr>
      <t>251U0588</t>
    </r>
  </si>
  <si>
    <r>
      <rPr>
        <sz val="8"/>
        <rFont val="Arial MT"/>
        <family val="2"/>
      </rPr>
      <t>251U0240</t>
    </r>
  </si>
  <si>
    <r>
      <rPr>
        <sz val="8"/>
        <rFont val="Arial MT"/>
        <family val="2"/>
      </rPr>
      <t>251U0573</t>
    </r>
  </si>
  <si>
    <r>
      <rPr>
        <sz val="8"/>
        <rFont val="Arial MT"/>
        <family val="2"/>
      </rPr>
      <t>251U0242</t>
    </r>
  </si>
  <si>
    <r>
      <rPr>
        <sz val="8"/>
        <rFont val="Arial MT"/>
        <family val="2"/>
      </rPr>
      <t>251U0561</t>
    </r>
  </si>
  <si>
    <r>
      <rPr>
        <sz val="8"/>
        <rFont val="Arial MT"/>
        <family val="2"/>
      </rPr>
      <t>251U0250</t>
    </r>
  </si>
  <si>
    <r>
      <rPr>
        <sz val="8"/>
        <rFont val="Arial MT"/>
        <family val="2"/>
      </rPr>
      <t>251U0253</t>
    </r>
  </si>
  <si>
    <r>
      <rPr>
        <sz val="8"/>
        <rFont val="Arial MT"/>
        <family val="2"/>
      </rPr>
      <t>231U0320</t>
    </r>
  </si>
  <si>
    <t xml:space="preserve">MATEMATICAS APLICADAS A LA ADMINISTRACION </t>
  </si>
  <si>
    <t>105-C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</si>
</sst>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11"/>
      <name val="Arial MT"/>
    </font>
    <font>
      <sz val="11"/>
      <color theme="1"/>
      <name val="Ari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 applyAlignment="1"/>
    <xf numFmtId="0" fontId="0" fillId="3" borderId="2" xfId="0" applyFill="1" applyBorder="1"/>
    <xf numFmtId="0" fontId="6" fillId="3" borderId="8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/>
    </xf>
    <xf numFmtId="0" fontId="6" fillId="4" borderId="14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55</xdr:row>
      <xdr:rowOff>51192</xdr:rowOff>
    </xdr:from>
    <xdr:to>
      <xdr:col>14</xdr:col>
      <xdr:colOff>171450</xdr:colOff>
      <xdr:row>57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6" y="10046092"/>
          <a:ext cx="1069974" cy="421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9"/>
  <sheetViews>
    <sheetView topLeftCell="A18" zoomScaleNormal="100" workbookViewId="0">
      <selection activeCell="N33" sqref="N33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89" t="s">
        <v>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"/>
      <c r="S2" s="1"/>
    </row>
    <row r="3" spans="2:19">
      <c r="D3" s="90" t="s">
        <v>8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6"/>
      <c r="S3" s="16"/>
    </row>
    <row r="4" spans="2:19">
      <c r="D4" t="s">
        <v>0</v>
      </c>
      <c r="E4" s="91" t="s">
        <v>135</v>
      </c>
      <c r="F4" s="91"/>
      <c r="G4" s="91"/>
      <c r="H4" s="91"/>
      <c r="J4" t="s">
        <v>1</v>
      </c>
      <c r="K4" s="86" t="s">
        <v>136</v>
      </c>
      <c r="L4" s="86"/>
      <c r="N4" t="s">
        <v>2</v>
      </c>
      <c r="O4" s="92">
        <v>45917</v>
      </c>
      <c r="P4" s="92"/>
    </row>
    <row r="5" spans="2:19" ht="6.75" customHeight="1">
      <c r="E5" s="3"/>
      <c r="F5" s="3"/>
      <c r="G5" s="3"/>
      <c r="H5" s="3"/>
    </row>
    <row r="6" spans="2:19">
      <c r="D6" t="s">
        <v>3</v>
      </c>
      <c r="E6" s="86" t="s">
        <v>137</v>
      </c>
      <c r="F6" s="86"/>
      <c r="G6" s="86"/>
      <c r="H6" s="86"/>
      <c r="J6" s="87" t="s">
        <v>22</v>
      </c>
      <c r="K6" s="87"/>
      <c r="L6" s="88" t="s">
        <v>24</v>
      </c>
      <c r="M6" s="88"/>
      <c r="N6" s="88"/>
      <c r="O6" s="88"/>
      <c r="P6" s="88"/>
      <c r="Q6" s="88"/>
    </row>
    <row r="7" spans="2:19" ht="11.25" customHeight="1"/>
    <row r="8" spans="2:19">
      <c r="B8" s="2" t="s">
        <v>4</v>
      </c>
      <c r="C8" s="2" t="s">
        <v>6</v>
      </c>
      <c r="D8" s="80" t="s">
        <v>5</v>
      </c>
      <c r="E8" s="81"/>
      <c r="F8" s="81"/>
      <c r="G8" s="81"/>
      <c r="H8" s="81"/>
      <c r="I8" s="81"/>
      <c r="J8" s="82"/>
      <c r="K8" s="6" t="s">
        <v>7</v>
      </c>
      <c r="L8" s="6" t="s">
        <v>10</v>
      </c>
      <c r="M8" s="6" t="s">
        <v>11</v>
      </c>
      <c r="N8" s="6" t="s">
        <v>12</v>
      </c>
      <c r="O8" s="6" t="s">
        <v>13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93</v>
      </c>
      <c r="D9" s="83" t="s">
        <v>114</v>
      </c>
      <c r="E9" s="84"/>
      <c r="F9" s="84"/>
      <c r="G9" s="84"/>
      <c r="H9" s="84"/>
      <c r="I9" s="84"/>
      <c r="J9" s="85"/>
      <c r="K9" s="19">
        <v>100</v>
      </c>
      <c r="L9" s="19">
        <v>95</v>
      </c>
      <c r="M9" s="19">
        <v>95</v>
      </c>
      <c r="N9" s="19">
        <v>90</v>
      </c>
      <c r="O9" s="19">
        <v>90</v>
      </c>
      <c r="P9" s="19"/>
      <c r="Q9" s="19"/>
      <c r="R9" s="24"/>
    </row>
    <row r="10" spans="2:19">
      <c r="B10" s="14">
        <f>B9+1</f>
        <v>2</v>
      </c>
      <c r="C10" s="17" t="s">
        <v>94</v>
      </c>
      <c r="D10" s="73" t="s">
        <v>115</v>
      </c>
      <c r="E10" s="74"/>
      <c r="F10" s="74"/>
      <c r="G10" s="74"/>
      <c r="H10" s="74"/>
      <c r="I10" s="74"/>
      <c r="J10" s="75"/>
      <c r="K10" s="19">
        <v>90</v>
      </c>
      <c r="L10" s="19">
        <v>100</v>
      </c>
      <c r="M10" s="19">
        <v>95</v>
      </c>
      <c r="N10" s="19">
        <v>90</v>
      </c>
      <c r="O10" s="19">
        <v>90</v>
      </c>
      <c r="P10" s="19"/>
      <c r="Q10" s="19"/>
      <c r="R10" s="24"/>
    </row>
    <row r="11" spans="2:19">
      <c r="B11" s="14">
        <f t="shared" ref="B11:B22" si="0">B10+1</f>
        <v>3</v>
      </c>
      <c r="C11" s="17" t="s">
        <v>95</v>
      </c>
      <c r="D11" s="73" t="s">
        <v>116</v>
      </c>
      <c r="E11" s="74"/>
      <c r="F11" s="74"/>
      <c r="G11" s="74"/>
      <c r="H11" s="74"/>
      <c r="I11" s="74"/>
      <c r="J11" s="75"/>
      <c r="K11" s="19">
        <v>85</v>
      </c>
      <c r="L11" s="19">
        <v>100</v>
      </c>
      <c r="M11" s="19">
        <v>95</v>
      </c>
      <c r="N11" s="19">
        <v>90</v>
      </c>
      <c r="O11" s="19">
        <v>90</v>
      </c>
      <c r="P11" s="19"/>
      <c r="Q11" s="19"/>
      <c r="R11" s="24"/>
    </row>
    <row r="12" spans="2:19">
      <c r="B12" s="14">
        <f t="shared" si="0"/>
        <v>4</v>
      </c>
      <c r="C12" s="17" t="s">
        <v>96</v>
      </c>
      <c r="D12" s="73" t="s">
        <v>117</v>
      </c>
      <c r="E12" s="74"/>
      <c r="F12" s="74"/>
      <c r="G12" s="74"/>
      <c r="H12" s="74"/>
      <c r="I12" s="74"/>
      <c r="J12" s="75"/>
      <c r="K12" s="19">
        <v>70</v>
      </c>
      <c r="L12" s="19"/>
      <c r="M12" s="19"/>
      <c r="N12" s="19">
        <v>0</v>
      </c>
      <c r="O12" s="19">
        <v>0</v>
      </c>
      <c r="P12" s="19"/>
      <c r="Q12" s="19"/>
      <c r="R12" s="24"/>
    </row>
    <row r="13" spans="2:19">
      <c r="B13" s="14">
        <f t="shared" si="0"/>
        <v>5</v>
      </c>
      <c r="C13" s="17" t="s">
        <v>97</v>
      </c>
      <c r="D13" s="73" t="s">
        <v>118</v>
      </c>
      <c r="E13" s="74"/>
      <c r="F13" s="74"/>
      <c r="G13" s="74"/>
      <c r="H13" s="74"/>
      <c r="I13" s="74"/>
      <c r="J13" s="75"/>
      <c r="K13" s="19">
        <v>100</v>
      </c>
      <c r="L13" s="19">
        <v>100</v>
      </c>
      <c r="M13" s="19">
        <v>95</v>
      </c>
      <c r="N13" s="19">
        <v>90</v>
      </c>
      <c r="O13" s="19">
        <v>90</v>
      </c>
      <c r="P13" s="19"/>
      <c r="Q13" s="19"/>
      <c r="R13" s="24"/>
    </row>
    <row r="14" spans="2:19">
      <c r="B14" s="14">
        <f t="shared" si="0"/>
        <v>6</v>
      </c>
      <c r="C14" s="17" t="s">
        <v>98</v>
      </c>
      <c r="D14" s="73" t="s">
        <v>119</v>
      </c>
      <c r="E14" s="74"/>
      <c r="F14" s="74"/>
      <c r="G14" s="74"/>
      <c r="H14" s="74"/>
      <c r="I14" s="74"/>
      <c r="J14" s="75"/>
      <c r="K14" s="19">
        <v>100</v>
      </c>
      <c r="L14" s="19">
        <v>100</v>
      </c>
      <c r="M14" s="19">
        <v>95</v>
      </c>
      <c r="N14" s="19">
        <v>90</v>
      </c>
      <c r="O14" s="19">
        <v>90</v>
      </c>
      <c r="P14" s="19"/>
      <c r="Q14" s="19"/>
      <c r="R14" s="24"/>
    </row>
    <row r="15" spans="2:19">
      <c r="B15" s="14">
        <f t="shared" si="0"/>
        <v>7</v>
      </c>
      <c r="C15" s="17" t="s">
        <v>99</v>
      </c>
      <c r="D15" s="73" t="s">
        <v>120</v>
      </c>
      <c r="E15" s="74"/>
      <c r="F15" s="74"/>
      <c r="G15" s="74"/>
      <c r="H15" s="74"/>
      <c r="I15" s="74"/>
      <c r="J15" s="75"/>
      <c r="K15" s="19">
        <v>100</v>
      </c>
      <c r="L15" s="19">
        <v>100</v>
      </c>
      <c r="M15" s="19">
        <v>95</v>
      </c>
      <c r="N15" s="19">
        <v>90</v>
      </c>
      <c r="O15" s="19">
        <v>90</v>
      </c>
      <c r="P15" s="19"/>
      <c r="Q15" s="19"/>
      <c r="R15" s="24"/>
    </row>
    <row r="16" spans="2:19">
      <c r="B16" s="14">
        <f t="shared" si="0"/>
        <v>8</v>
      </c>
      <c r="C16" s="17" t="s">
        <v>100</v>
      </c>
      <c r="D16" s="73" t="s">
        <v>121</v>
      </c>
      <c r="E16" s="74"/>
      <c r="F16" s="74"/>
      <c r="G16" s="74"/>
      <c r="H16" s="74"/>
      <c r="I16" s="74"/>
      <c r="J16" s="75"/>
      <c r="K16" s="19">
        <v>100</v>
      </c>
      <c r="L16" s="19">
        <v>100</v>
      </c>
      <c r="M16" s="19">
        <v>95</v>
      </c>
      <c r="N16" s="19">
        <v>90</v>
      </c>
      <c r="O16" s="19">
        <v>90</v>
      </c>
      <c r="P16" s="19"/>
      <c r="Q16" s="19"/>
      <c r="R16" s="24"/>
    </row>
    <row r="17" spans="2:18">
      <c r="B17" s="14">
        <f t="shared" si="0"/>
        <v>9</v>
      </c>
      <c r="C17" s="17" t="s">
        <v>101</v>
      </c>
      <c r="D17" s="73" t="s">
        <v>122</v>
      </c>
      <c r="E17" s="74"/>
      <c r="F17" s="74"/>
      <c r="G17" s="74"/>
      <c r="H17" s="74"/>
      <c r="I17" s="74"/>
      <c r="J17" s="75"/>
      <c r="K17" s="19">
        <v>100</v>
      </c>
      <c r="L17" s="19">
        <v>100</v>
      </c>
      <c r="M17" s="19">
        <v>100</v>
      </c>
      <c r="N17" s="19">
        <v>90</v>
      </c>
      <c r="O17" s="19">
        <v>90</v>
      </c>
      <c r="P17" s="19"/>
      <c r="Q17" s="19"/>
      <c r="R17" s="24"/>
    </row>
    <row r="18" spans="2:18">
      <c r="B18" s="14">
        <f t="shared" si="0"/>
        <v>10</v>
      </c>
      <c r="C18" s="17" t="s">
        <v>102</v>
      </c>
      <c r="D18" s="73" t="s">
        <v>123</v>
      </c>
      <c r="E18" s="74"/>
      <c r="F18" s="74"/>
      <c r="G18" s="74"/>
      <c r="H18" s="74"/>
      <c r="I18" s="74"/>
      <c r="J18" s="75"/>
      <c r="K18" s="19">
        <v>100</v>
      </c>
      <c r="L18" s="19">
        <v>80</v>
      </c>
      <c r="M18" s="19">
        <v>80</v>
      </c>
      <c r="N18" s="19">
        <v>89</v>
      </c>
      <c r="O18" s="19">
        <v>89</v>
      </c>
      <c r="P18" s="19"/>
      <c r="Q18" s="19"/>
      <c r="R18" s="24"/>
    </row>
    <row r="19" spans="2:18">
      <c r="B19" s="14">
        <f t="shared" si="0"/>
        <v>11</v>
      </c>
      <c r="C19" s="17" t="s">
        <v>103</v>
      </c>
      <c r="D19" s="73" t="s">
        <v>124</v>
      </c>
      <c r="E19" s="74"/>
      <c r="F19" s="74"/>
      <c r="G19" s="74"/>
      <c r="H19" s="74"/>
      <c r="I19" s="74"/>
      <c r="J19" s="75"/>
      <c r="K19" s="19">
        <v>100</v>
      </c>
      <c r="L19" s="19">
        <v>90</v>
      </c>
      <c r="M19" s="19">
        <v>90</v>
      </c>
      <c r="N19" s="19">
        <v>89</v>
      </c>
      <c r="O19" s="19">
        <v>89</v>
      </c>
      <c r="P19" s="19"/>
      <c r="Q19" s="19"/>
      <c r="R19" s="24"/>
    </row>
    <row r="20" spans="2:18">
      <c r="B20" s="14">
        <f t="shared" si="0"/>
        <v>12</v>
      </c>
      <c r="C20" s="17" t="s">
        <v>104</v>
      </c>
      <c r="D20" s="73" t="s">
        <v>125</v>
      </c>
      <c r="E20" s="74"/>
      <c r="F20" s="74"/>
      <c r="G20" s="74"/>
      <c r="H20" s="74"/>
      <c r="I20" s="74"/>
      <c r="J20" s="75"/>
      <c r="K20" s="19">
        <v>85</v>
      </c>
      <c r="L20" s="19">
        <v>90</v>
      </c>
      <c r="M20" s="19">
        <v>90</v>
      </c>
      <c r="N20" s="19">
        <v>0</v>
      </c>
      <c r="O20" s="19">
        <v>0</v>
      </c>
      <c r="P20" s="19"/>
      <c r="Q20" s="19"/>
      <c r="R20" s="24"/>
    </row>
    <row r="21" spans="2:18">
      <c r="B21" s="14">
        <f t="shared" si="0"/>
        <v>13</v>
      </c>
      <c r="C21" s="17" t="s">
        <v>105</v>
      </c>
      <c r="D21" s="73" t="s">
        <v>126</v>
      </c>
      <c r="E21" s="74"/>
      <c r="F21" s="74"/>
      <c r="G21" s="74"/>
      <c r="H21" s="74"/>
      <c r="I21" s="74"/>
      <c r="J21" s="75"/>
      <c r="K21" s="19">
        <v>90</v>
      </c>
      <c r="L21" s="19">
        <v>100</v>
      </c>
      <c r="M21" s="19">
        <v>95</v>
      </c>
      <c r="N21" s="19">
        <v>90</v>
      </c>
      <c r="O21" s="19">
        <v>90</v>
      </c>
      <c r="P21" s="19"/>
      <c r="Q21" s="19"/>
      <c r="R21" s="24"/>
    </row>
    <row r="22" spans="2:18">
      <c r="B22" s="14">
        <f t="shared" si="0"/>
        <v>14</v>
      </c>
      <c r="C22" s="17" t="s">
        <v>106</v>
      </c>
      <c r="D22" s="73" t="s">
        <v>127</v>
      </c>
      <c r="E22" s="74"/>
      <c r="F22" s="74"/>
      <c r="G22" s="74"/>
      <c r="H22" s="74"/>
      <c r="I22" s="74"/>
      <c r="J22" s="75"/>
      <c r="K22" s="19">
        <v>70</v>
      </c>
      <c r="L22" s="19">
        <v>90</v>
      </c>
      <c r="M22" s="19">
        <v>90</v>
      </c>
      <c r="N22" s="19">
        <v>80</v>
      </c>
      <c r="O22" s="19">
        <v>80</v>
      </c>
      <c r="P22" s="19"/>
      <c r="Q22" s="19"/>
      <c r="R22" s="24"/>
    </row>
    <row r="23" spans="2:18">
      <c r="B23" s="14">
        <v>15</v>
      </c>
      <c r="C23" s="17" t="s">
        <v>107</v>
      </c>
      <c r="D23" s="73" t="s">
        <v>128</v>
      </c>
      <c r="E23" s="74"/>
      <c r="F23" s="74"/>
      <c r="G23" s="74"/>
      <c r="H23" s="74"/>
      <c r="I23" s="74"/>
      <c r="J23" s="75"/>
      <c r="K23" s="19">
        <v>100</v>
      </c>
      <c r="L23" s="19">
        <v>95</v>
      </c>
      <c r="M23" s="19">
        <v>95</v>
      </c>
      <c r="N23" s="19">
        <v>90</v>
      </c>
      <c r="O23" s="19">
        <v>90</v>
      </c>
      <c r="P23" s="19"/>
      <c r="Q23" s="19"/>
      <c r="R23" s="24"/>
    </row>
    <row r="24" spans="2:18">
      <c r="B24" s="14">
        <v>16</v>
      </c>
      <c r="C24" s="17" t="s">
        <v>108</v>
      </c>
      <c r="D24" s="73" t="s">
        <v>129</v>
      </c>
      <c r="E24" s="74"/>
      <c r="F24" s="74"/>
      <c r="G24" s="74"/>
      <c r="H24" s="74"/>
      <c r="I24" s="74"/>
      <c r="J24" s="75"/>
      <c r="K24" s="19">
        <v>100</v>
      </c>
      <c r="L24" s="19">
        <v>100</v>
      </c>
      <c r="M24" s="19">
        <v>95</v>
      </c>
      <c r="N24" s="19">
        <v>90</v>
      </c>
      <c r="O24" s="19">
        <v>90</v>
      </c>
      <c r="P24" s="19"/>
      <c r="Q24" s="19"/>
      <c r="R24" s="24"/>
    </row>
    <row r="25" spans="2:18">
      <c r="B25" s="14">
        <v>17</v>
      </c>
      <c r="C25" s="17" t="s">
        <v>109</v>
      </c>
      <c r="D25" s="73" t="s">
        <v>130</v>
      </c>
      <c r="E25" s="74"/>
      <c r="F25" s="74"/>
      <c r="G25" s="74"/>
      <c r="H25" s="74"/>
      <c r="I25" s="74"/>
      <c r="J25" s="75"/>
      <c r="K25" s="19">
        <v>70</v>
      </c>
      <c r="L25" s="19"/>
      <c r="M25" s="19"/>
      <c r="N25" s="19">
        <v>0</v>
      </c>
      <c r="O25" s="19">
        <v>0</v>
      </c>
      <c r="P25" s="19"/>
      <c r="Q25" s="19"/>
      <c r="R25" s="24"/>
    </row>
    <row r="26" spans="2:18">
      <c r="B26" s="14">
        <v>18</v>
      </c>
      <c r="C26" s="17" t="s">
        <v>110</v>
      </c>
      <c r="D26" s="73" t="s">
        <v>131</v>
      </c>
      <c r="E26" s="74"/>
      <c r="F26" s="74"/>
      <c r="G26" s="74"/>
      <c r="H26" s="74"/>
      <c r="I26" s="74"/>
      <c r="J26" s="75"/>
      <c r="K26" s="19">
        <v>0</v>
      </c>
      <c r="L26" s="19"/>
      <c r="M26" s="19"/>
      <c r="N26" s="19">
        <v>0</v>
      </c>
      <c r="O26" s="19">
        <v>0</v>
      </c>
      <c r="P26" s="19"/>
      <c r="Q26" s="19"/>
      <c r="R26" s="24"/>
    </row>
    <row r="27" spans="2:18">
      <c r="B27" s="14">
        <v>19</v>
      </c>
      <c r="C27" s="17" t="s">
        <v>111</v>
      </c>
      <c r="D27" s="73" t="s">
        <v>132</v>
      </c>
      <c r="E27" s="74"/>
      <c r="F27" s="74"/>
      <c r="G27" s="74"/>
      <c r="H27" s="74"/>
      <c r="I27" s="74"/>
      <c r="J27" s="75"/>
      <c r="K27" s="19">
        <v>100</v>
      </c>
      <c r="L27" s="19">
        <v>100</v>
      </c>
      <c r="M27" s="19">
        <v>100</v>
      </c>
      <c r="N27" s="19">
        <v>90</v>
      </c>
      <c r="O27" s="19">
        <v>90</v>
      </c>
      <c r="P27" s="19"/>
      <c r="Q27" s="19"/>
      <c r="R27" s="24"/>
    </row>
    <row r="28" spans="2:18">
      <c r="B28" s="14">
        <v>20</v>
      </c>
      <c r="C28" s="17" t="s">
        <v>112</v>
      </c>
      <c r="D28" s="73" t="s">
        <v>133</v>
      </c>
      <c r="E28" s="74"/>
      <c r="F28" s="74"/>
      <c r="G28" s="74"/>
      <c r="H28" s="74"/>
      <c r="I28" s="74"/>
      <c r="J28" s="75"/>
      <c r="K28" s="19">
        <v>85</v>
      </c>
      <c r="L28" s="19">
        <v>90</v>
      </c>
      <c r="M28" s="19">
        <v>90</v>
      </c>
      <c r="N28" s="19">
        <v>90</v>
      </c>
      <c r="O28" s="19">
        <v>90</v>
      </c>
      <c r="P28" s="19"/>
      <c r="Q28" s="19"/>
      <c r="R28" s="24"/>
    </row>
    <row r="29" spans="2:18">
      <c r="B29" s="14">
        <v>21</v>
      </c>
      <c r="C29" s="17" t="s">
        <v>113</v>
      </c>
      <c r="D29" s="73" t="s">
        <v>134</v>
      </c>
      <c r="E29" s="74"/>
      <c r="F29" s="74"/>
      <c r="G29" s="74"/>
      <c r="H29" s="74"/>
      <c r="I29" s="74"/>
      <c r="J29" s="75"/>
      <c r="K29" s="19">
        <v>100</v>
      </c>
      <c r="L29" s="19">
        <v>100</v>
      </c>
      <c r="M29" s="19">
        <v>100</v>
      </c>
      <c r="N29" s="19">
        <v>90</v>
      </c>
      <c r="O29" s="19">
        <v>90</v>
      </c>
      <c r="P29" s="19"/>
      <c r="Q29" s="19"/>
      <c r="R29" s="24"/>
    </row>
    <row r="30" spans="2:18">
      <c r="B30" s="14">
        <v>22</v>
      </c>
      <c r="C30" s="30"/>
      <c r="D30" s="76"/>
      <c r="E30" s="77"/>
      <c r="F30" s="77"/>
      <c r="G30" s="77"/>
      <c r="H30" s="77"/>
      <c r="I30" s="77"/>
      <c r="J30" s="78"/>
      <c r="K30" s="58">
        <f>AVERAGE(K9:K29)</f>
        <v>87.857142857142861</v>
      </c>
      <c r="L30" s="58">
        <f>AVERAGE(L9:L29)</f>
        <v>96.111111111111114</v>
      </c>
      <c r="M30" s="58">
        <f>AVERAGE(M9:M29)</f>
        <v>93.888888888888886</v>
      </c>
      <c r="N30" s="58">
        <f t="shared" ref="N30:O30" si="1">AVERAGE(N9:N29)</f>
        <v>72.285714285714292</v>
      </c>
      <c r="O30" s="58">
        <f t="shared" si="1"/>
        <v>72.285714285714292</v>
      </c>
      <c r="P30" s="19"/>
      <c r="Q30" s="19"/>
      <c r="R30" s="24"/>
    </row>
    <row r="31" spans="2:18">
      <c r="B31" s="14">
        <v>23</v>
      </c>
      <c r="C31" s="30"/>
      <c r="D31" s="76"/>
      <c r="E31" s="77"/>
      <c r="F31" s="77"/>
      <c r="G31" s="77"/>
      <c r="H31" s="77"/>
      <c r="I31" s="77"/>
      <c r="J31" s="78"/>
      <c r="K31" s="19"/>
      <c r="L31" s="19"/>
      <c r="M31" s="19"/>
      <c r="N31" s="19"/>
      <c r="O31" s="19"/>
      <c r="P31" s="19"/>
      <c r="Q31" s="19"/>
      <c r="R31" s="24"/>
    </row>
    <row r="32" spans="2:18">
      <c r="B32" s="14">
        <v>24</v>
      </c>
      <c r="C32" s="30"/>
      <c r="D32" s="76"/>
      <c r="E32" s="77"/>
      <c r="F32" s="77"/>
      <c r="G32" s="77"/>
      <c r="H32" s="77"/>
      <c r="I32" s="77"/>
      <c r="J32" s="78"/>
      <c r="K32" s="19"/>
      <c r="L32" s="19"/>
      <c r="M32" s="19"/>
      <c r="N32" s="19"/>
      <c r="O32" s="19"/>
      <c r="P32" s="19"/>
      <c r="Q32" s="19"/>
      <c r="R32" s="24"/>
    </row>
    <row r="33" spans="2:18">
      <c r="B33" s="14">
        <v>25</v>
      </c>
      <c r="C33" s="30"/>
      <c r="D33" s="76"/>
      <c r="E33" s="77"/>
      <c r="F33" s="77"/>
      <c r="G33" s="77"/>
      <c r="H33" s="77"/>
      <c r="I33" s="77"/>
      <c r="J33" s="78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30"/>
      <c r="D34" s="76"/>
      <c r="E34" s="77"/>
      <c r="F34" s="77"/>
      <c r="G34" s="77"/>
      <c r="H34" s="77"/>
      <c r="I34" s="77"/>
      <c r="J34" s="78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30"/>
      <c r="D35" s="76"/>
      <c r="E35" s="77"/>
      <c r="F35" s="77"/>
      <c r="G35" s="77"/>
      <c r="H35" s="77"/>
      <c r="I35" s="77"/>
      <c r="J35" s="78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30"/>
      <c r="D36" s="76"/>
      <c r="E36" s="77"/>
      <c r="F36" s="77"/>
      <c r="G36" s="77"/>
      <c r="H36" s="77"/>
      <c r="I36" s="77"/>
      <c r="J36" s="78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30"/>
      <c r="D37" s="31"/>
      <c r="E37" s="32"/>
      <c r="F37" s="32"/>
      <c r="G37" s="32"/>
      <c r="H37" s="32"/>
      <c r="I37" s="32"/>
      <c r="J37" s="33"/>
      <c r="K37" s="19"/>
      <c r="L37" s="19"/>
      <c r="M37" s="19"/>
      <c r="N37" s="19"/>
      <c r="O37" s="19"/>
      <c r="P37" s="19"/>
      <c r="Q37" s="19"/>
      <c r="R37" s="24"/>
    </row>
    <row r="38" spans="2:18">
      <c r="B38" s="14">
        <v>30</v>
      </c>
      <c r="C38" s="30"/>
      <c r="D38" s="31"/>
      <c r="E38" s="32"/>
      <c r="F38" s="32"/>
      <c r="G38" s="32"/>
      <c r="H38" s="32"/>
      <c r="I38" s="32"/>
      <c r="J38" s="33"/>
      <c r="K38" s="19"/>
      <c r="L38" s="19"/>
      <c r="M38" s="19"/>
      <c r="N38" s="19"/>
      <c r="O38" s="19"/>
      <c r="P38" s="19"/>
      <c r="Q38" s="19"/>
      <c r="R38" s="24"/>
    </row>
    <row r="39" spans="2:18">
      <c r="B39" s="14">
        <v>31</v>
      </c>
      <c r="C39" s="30"/>
      <c r="D39" s="31"/>
      <c r="E39" s="32"/>
      <c r="F39" s="32"/>
      <c r="G39" s="32"/>
      <c r="H39" s="32"/>
      <c r="I39" s="32"/>
      <c r="J39" s="33"/>
      <c r="K39" s="19"/>
      <c r="L39" s="19"/>
      <c r="M39" s="19"/>
      <c r="N39" s="19"/>
      <c r="O39" s="19"/>
      <c r="P39" s="19"/>
      <c r="Q39" s="19"/>
      <c r="R39" s="24"/>
    </row>
    <row r="40" spans="2:18">
      <c r="B40" s="14">
        <v>32</v>
      </c>
      <c r="C40" s="30"/>
      <c r="D40" s="34"/>
      <c r="E40" s="35"/>
      <c r="F40" s="35"/>
      <c r="G40" s="35"/>
      <c r="H40" s="35"/>
      <c r="I40" s="35"/>
      <c r="J40" s="36"/>
      <c r="K40" s="19"/>
      <c r="L40" s="19"/>
      <c r="M40" s="19"/>
      <c r="N40" s="19"/>
      <c r="O40" s="19"/>
      <c r="P40" s="19"/>
      <c r="Q40" s="19"/>
      <c r="R40" s="24"/>
    </row>
    <row r="41" spans="2:18">
      <c r="B41" s="14"/>
      <c r="C41" s="26"/>
      <c r="D41" s="26"/>
      <c r="E41" s="26"/>
      <c r="F41" s="26"/>
      <c r="G41" s="26"/>
      <c r="H41" s="26"/>
      <c r="I41" s="26"/>
      <c r="J41" s="26"/>
      <c r="K41" s="19"/>
      <c r="L41" s="19"/>
      <c r="M41" s="19"/>
      <c r="N41" s="19"/>
      <c r="O41" s="19"/>
      <c r="P41" s="19"/>
      <c r="Q41" s="19"/>
      <c r="R41" s="24"/>
    </row>
    <row r="42" spans="2:18">
      <c r="B42" s="14"/>
      <c r="C42" s="26"/>
      <c r="D42" s="27"/>
      <c r="E42" s="64"/>
      <c r="F42" s="64"/>
      <c r="G42" s="64"/>
      <c r="H42" s="64"/>
      <c r="I42" s="64"/>
      <c r="J42" s="64"/>
      <c r="K42" s="19"/>
      <c r="L42" s="19"/>
      <c r="M42" s="19"/>
      <c r="N42" s="19"/>
      <c r="O42" s="19"/>
      <c r="P42" s="19"/>
      <c r="Q42" s="19"/>
      <c r="R42" s="24"/>
    </row>
    <row r="43" spans="2:18">
      <c r="B43" s="14"/>
      <c r="C43" s="26"/>
      <c r="D43" s="27"/>
      <c r="E43" s="64"/>
      <c r="F43" s="64"/>
      <c r="G43" s="64"/>
      <c r="H43" s="64"/>
      <c r="I43" s="64"/>
      <c r="J43" s="64"/>
      <c r="K43" s="19"/>
      <c r="L43" s="19"/>
      <c r="M43" s="19"/>
      <c r="N43" s="19"/>
      <c r="O43" s="19"/>
      <c r="P43" s="19"/>
      <c r="Q43" s="19"/>
      <c r="R43" s="24"/>
    </row>
    <row r="44" spans="2:18">
      <c r="B44" s="14"/>
      <c r="C44" s="26"/>
      <c r="D44" s="27"/>
      <c r="E44" s="64"/>
      <c r="F44" s="64"/>
      <c r="G44" s="64"/>
      <c r="H44" s="64"/>
      <c r="I44" s="64"/>
      <c r="J44" s="64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26"/>
      <c r="D45" s="27"/>
      <c r="E45" s="64"/>
      <c r="F45" s="64"/>
      <c r="G45" s="64"/>
      <c r="H45" s="64"/>
      <c r="I45" s="64"/>
      <c r="J45" s="64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26"/>
      <c r="D46" s="27"/>
      <c r="E46" s="64"/>
      <c r="F46" s="64"/>
      <c r="G46" s="64"/>
      <c r="H46" s="64"/>
      <c r="I46" s="64"/>
      <c r="J46" s="64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26"/>
      <c r="D47" s="27"/>
      <c r="E47" s="64"/>
      <c r="F47" s="64"/>
      <c r="G47" s="64"/>
      <c r="H47" s="64"/>
      <c r="I47" s="64"/>
      <c r="J47" s="64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26"/>
      <c r="D48" s="27"/>
      <c r="E48" s="64"/>
      <c r="F48" s="64"/>
      <c r="G48" s="64"/>
      <c r="H48" s="64"/>
      <c r="I48" s="64"/>
      <c r="J48" s="64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26"/>
      <c r="D49" s="27"/>
      <c r="E49" s="64"/>
      <c r="F49" s="64"/>
      <c r="G49" s="64"/>
      <c r="H49" s="64"/>
      <c r="I49" s="64"/>
      <c r="J49" s="64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26"/>
      <c r="D50" s="28"/>
      <c r="E50" s="67"/>
      <c r="F50" s="68"/>
      <c r="G50" s="68"/>
      <c r="H50" s="68"/>
      <c r="I50" s="68"/>
      <c r="J50" s="69"/>
      <c r="K50" s="29"/>
      <c r="L50" s="29"/>
      <c r="M50" s="29"/>
      <c r="N50" s="29"/>
      <c r="O50" s="29"/>
      <c r="P50" s="29"/>
      <c r="Q50" s="29"/>
      <c r="R50" s="24"/>
    </row>
    <row r="51" spans="2:18">
      <c r="D51" s="65"/>
      <c r="E51" s="65"/>
      <c r="F51" s="12"/>
      <c r="I51" s="70" t="s">
        <v>19</v>
      </c>
      <c r="J51" s="70"/>
      <c r="K51" s="15">
        <f t="shared" ref="K51:Q51" si="2">COUNTIF(K9:K50,"&gt;=70")</f>
        <v>21</v>
      </c>
      <c r="L51" s="15">
        <f t="shared" si="2"/>
        <v>19</v>
      </c>
      <c r="M51" s="15">
        <f t="shared" si="2"/>
        <v>19</v>
      </c>
      <c r="N51" s="15">
        <f t="shared" si="2"/>
        <v>18</v>
      </c>
      <c r="O51" s="15">
        <f t="shared" si="2"/>
        <v>18</v>
      </c>
      <c r="P51" s="15">
        <f t="shared" si="2"/>
        <v>0</v>
      </c>
      <c r="Q51" s="15">
        <f t="shared" si="2"/>
        <v>0</v>
      </c>
      <c r="R51" s="10">
        <f>COUNTIF(R9:R45,"&gt;=70")</f>
        <v>0</v>
      </c>
    </row>
    <row r="52" spans="2:18">
      <c r="D52" s="65"/>
      <c r="E52" s="65"/>
      <c r="F52" s="7"/>
      <c r="I52" s="79" t="s">
        <v>20</v>
      </c>
      <c r="J52" s="79"/>
      <c r="K52" s="13">
        <f t="shared" ref="K52:R52" si="3">COUNTIF(K9:K50,"&lt;70")</f>
        <v>1</v>
      </c>
      <c r="L52" s="13">
        <f t="shared" si="3"/>
        <v>0</v>
      </c>
      <c r="M52" s="13">
        <f t="shared" si="3"/>
        <v>0</v>
      </c>
      <c r="N52" s="13">
        <f t="shared" si="3"/>
        <v>4</v>
      </c>
      <c r="O52" s="13">
        <f t="shared" si="3"/>
        <v>4</v>
      </c>
      <c r="P52" s="13">
        <f t="shared" si="3"/>
        <v>0</v>
      </c>
      <c r="Q52" s="13">
        <f t="shared" si="3"/>
        <v>0</v>
      </c>
      <c r="R52" s="13">
        <f t="shared" si="3"/>
        <v>0</v>
      </c>
    </row>
    <row r="53" spans="2:18">
      <c r="D53" s="65"/>
      <c r="E53" s="65"/>
      <c r="F53" s="65"/>
      <c r="I53" s="79" t="s">
        <v>21</v>
      </c>
      <c r="J53" s="79"/>
      <c r="K53" s="13">
        <f t="shared" ref="K53:R53" si="4">COUNT(K9:K50)</f>
        <v>22</v>
      </c>
      <c r="L53" s="13">
        <f t="shared" si="4"/>
        <v>19</v>
      </c>
      <c r="M53" s="13">
        <f t="shared" si="4"/>
        <v>19</v>
      </c>
      <c r="N53" s="13">
        <f t="shared" si="4"/>
        <v>22</v>
      </c>
      <c r="O53" s="13">
        <f t="shared" si="4"/>
        <v>22</v>
      </c>
      <c r="P53" s="13">
        <f t="shared" si="4"/>
        <v>0</v>
      </c>
      <c r="Q53" s="13">
        <f t="shared" si="4"/>
        <v>0</v>
      </c>
      <c r="R53" s="13">
        <f t="shared" si="4"/>
        <v>0</v>
      </c>
    </row>
    <row r="54" spans="2:18">
      <c r="D54" s="65"/>
      <c r="E54" s="65"/>
      <c r="F54" s="12"/>
      <c r="G54" s="4"/>
      <c r="I54" s="66" t="s">
        <v>16</v>
      </c>
      <c r="J54" s="66"/>
      <c r="K54" s="8">
        <f>K51/K53</f>
        <v>0.95454545454545459</v>
      </c>
      <c r="L54" s="9">
        <f t="shared" ref="L54:R54" si="5">L51/L53</f>
        <v>1</v>
      </c>
      <c r="M54" s="9">
        <f t="shared" si="5"/>
        <v>1</v>
      </c>
      <c r="N54" s="9">
        <f t="shared" si="5"/>
        <v>0.81818181818181823</v>
      </c>
      <c r="O54" s="9">
        <f t="shared" si="5"/>
        <v>0.81818181818181823</v>
      </c>
      <c r="P54" s="9" t="e">
        <f t="shared" si="5"/>
        <v>#DIV/0!</v>
      </c>
      <c r="Q54" s="9" t="e">
        <f t="shared" si="5"/>
        <v>#DIV/0!</v>
      </c>
      <c r="R54" s="9" t="e">
        <f t="shared" si="5"/>
        <v>#DIV/0!</v>
      </c>
    </row>
    <row r="55" spans="2:18">
      <c r="D55" s="65"/>
      <c r="E55" s="65"/>
      <c r="F55" s="12"/>
      <c r="G55" s="4"/>
      <c r="I55" s="66" t="s">
        <v>17</v>
      </c>
      <c r="J55" s="66"/>
      <c r="K55" s="8">
        <f>K52/K53</f>
        <v>4.5454545454545456E-2</v>
      </c>
      <c r="L55" s="8">
        <f t="shared" ref="L55:R55" si="6">L52/L53</f>
        <v>0</v>
      </c>
      <c r="M55" s="9">
        <f t="shared" si="6"/>
        <v>0</v>
      </c>
      <c r="N55" s="9">
        <f t="shared" si="6"/>
        <v>0.18181818181818182</v>
      </c>
      <c r="O55" s="9">
        <f t="shared" si="6"/>
        <v>0.18181818181818182</v>
      </c>
      <c r="P55" s="9" t="e">
        <f t="shared" si="6"/>
        <v>#DIV/0!</v>
      </c>
      <c r="Q55" s="9" t="e">
        <f t="shared" si="6"/>
        <v>#DIV/0!</v>
      </c>
      <c r="R55" s="9" t="e">
        <f t="shared" si="6"/>
        <v>#DIV/0!</v>
      </c>
    </row>
    <row r="56" spans="2:18">
      <c r="D56" s="65"/>
      <c r="E56" s="65"/>
      <c r="F56" s="7"/>
      <c r="G56" s="4"/>
    </row>
    <row r="57" spans="2:18">
      <c r="D57" s="12"/>
      <c r="E57" s="12"/>
      <c r="F57" s="7"/>
      <c r="G57" s="4"/>
    </row>
    <row r="58" spans="2:18">
      <c r="K58" s="71"/>
      <c r="L58" s="71"/>
      <c r="M58" s="71"/>
      <c r="N58" s="71"/>
      <c r="O58" s="71"/>
      <c r="P58" s="71"/>
      <c r="Q58" s="71"/>
    </row>
    <row r="59" spans="2:18">
      <c r="K59" s="72" t="s">
        <v>18</v>
      </c>
      <c r="L59" s="72"/>
      <c r="M59" s="72"/>
      <c r="N59" s="72"/>
      <c r="O59" s="72"/>
      <c r="P59" s="72"/>
      <c r="Q59" s="72"/>
    </row>
  </sheetData>
  <mergeCells count="59">
    <mergeCell ref="E6:H6"/>
    <mergeCell ref="J6:K6"/>
    <mergeCell ref="L6:Q6"/>
    <mergeCell ref="B2:Q2"/>
    <mergeCell ref="D3:Q3"/>
    <mergeCell ref="E4:H4"/>
    <mergeCell ref="K4:L4"/>
    <mergeCell ref="O4:P4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20:J20"/>
    <mergeCell ref="D21:J21"/>
    <mergeCell ref="D22:J22"/>
    <mergeCell ref="D23:J23"/>
    <mergeCell ref="D24:J24"/>
    <mergeCell ref="D25:J25"/>
    <mergeCell ref="D26:J26"/>
    <mergeCell ref="D35:J35"/>
    <mergeCell ref="D36:J36"/>
    <mergeCell ref="D32:J32"/>
    <mergeCell ref="D33:J33"/>
    <mergeCell ref="D34:J34"/>
    <mergeCell ref="K58:Q58"/>
    <mergeCell ref="K59:Q59"/>
    <mergeCell ref="D27:J27"/>
    <mergeCell ref="D28:J28"/>
    <mergeCell ref="D29:J29"/>
    <mergeCell ref="D30:J30"/>
    <mergeCell ref="D31:J31"/>
    <mergeCell ref="D52:E52"/>
    <mergeCell ref="I52:J52"/>
    <mergeCell ref="D53:F53"/>
    <mergeCell ref="I53:J53"/>
    <mergeCell ref="D54:E54"/>
    <mergeCell ref="I54:J54"/>
    <mergeCell ref="E46:J46"/>
    <mergeCell ref="E47:J47"/>
    <mergeCell ref="E48:J48"/>
    <mergeCell ref="D56:E56"/>
    <mergeCell ref="E49:J49"/>
    <mergeCell ref="E50:J50"/>
    <mergeCell ref="D51:E51"/>
    <mergeCell ref="I51:J51"/>
    <mergeCell ref="E42:J42"/>
    <mergeCell ref="E43:J43"/>
    <mergeCell ref="E44:J44"/>
    <mergeCell ref="E45:J45"/>
    <mergeCell ref="D55:E55"/>
    <mergeCell ref="I55:J55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9"/>
  <sheetViews>
    <sheetView tabSelected="1" topLeftCell="A8" zoomScale="90" zoomScaleNormal="90" workbookViewId="0">
      <selection activeCell="K28" sqref="K28:L28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89" t="s">
        <v>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"/>
      <c r="S2" s="1"/>
    </row>
    <row r="3" spans="2:19">
      <c r="D3" s="90" t="s">
        <v>8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40"/>
      <c r="S3" s="40"/>
    </row>
    <row r="4" spans="2:19">
      <c r="D4" t="s">
        <v>0</v>
      </c>
      <c r="E4" s="91" t="s">
        <v>180</v>
      </c>
      <c r="F4" s="91"/>
      <c r="G4" s="91"/>
      <c r="H4" s="91"/>
      <c r="J4" t="s">
        <v>1</v>
      </c>
      <c r="K4" s="86" t="s">
        <v>181</v>
      </c>
      <c r="L4" s="86"/>
      <c r="N4" t="s">
        <v>2</v>
      </c>
      <c r="O4" s="92">
        <v>45918</v>
      </c>
      <c r="P4" s="92"/>
    </row>
    <row r="5" spans="2:19" ht="6.75" customHeight="1">
      <c r="E5" s="3"/>
      <c r="F5" s="3"/>
      <c r="G5" s="3"/>
      <c r="H5" s="3"/>
    </row>
    <row r="6" spans="2:19">
      <c r="D6" t="s">
        <v>3</v>
      </c>
      <c r="E6" s="86" t="s">
        <v>140</v>
      </c>
      <c r="F6" s="86"/>
      <c r="G6" s="86"/>
      <c r="H6" s="86"/>
      <c r="J6" s="87" t="s">
        <v>22</v>
      </c>
      <c r="K6" s="87"/>
      <c r="L6" s="88" t="s">
        <v>24</v>
      </c>
      <c r="M6" s="88"/>
      <c r="N6" s="88"/>
      <c r="O6" s="88"/>
      <c r="P6" s="88"/>
      <c r="Q6" s="88"/>
    </row>
    <row r="7" spans="2:19" ht="11.25" customHeight="1"/>
    <row r="8" spans="2:19">
      <c r="B8" s="2" t="s">
        <v>4</v>
      </c>
      <c r="C8" s="2" t="s">
        <v>6</v>
      </c>
      <c r="D8" s="80" t="s">
        <v>5</v>
      </c>
      <c r="E8" s="81"/>
      <c r="F8" s="81"/>
      <c r="G8" s="81"/>
      <c r="H8" s="81"/>
      <c r="I8" s="81"/>
      <c r="J8" s="43" t="s">
        <v>7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14</v>
      </c>
      <c r="Q8" s="6" t="s">
        <v>15</v>
      </c>
      <c r="R8" s="5" t="s">
        <v>23</v>
      </c>
    </row>
    <row r="9" spans="2:19">
      <c r="B9" s="18">
        <v>1</v>
      </c>
      <c r="C9" s="49" t="s">
        <v>161</v>
      </c>
      <c r="D9" s="93" t="s">
        <v>142</v>
      </c>
      <c r="E9" s="93"/>
      <c r="F9" s="93"/>
      <c r="G9" s="93"/>
      <c r="H9" s="93"/>
      <c r="I9" s="93"/>
      <c r="J9" s="52">
        <v>70</v>
      </c>
      <c r="K9" s="19">
        <v>0</v>
      </c>
      <c r="L9" s="19">
        <v>70</v>
      </c>
      <c r="M9" s="19"/>
      <c r="N9" s="19"/>
      <c r="O9" s="19"/>
      <c r="P9" s="19"/>
      <c r="Q9" s="19"/>
      <c r="R9" s="24"/>
    </row>
    <row r="10" spans="2:19">
      <c r="B10" s="18">
        <f>B9+1</f>
        <v>2</v>
      </c>
      <c r="C10" s="49" t="s">
        <v>162</v>
      </c>
      <c r="D10" s="93" t="s">
        <v>143</v>
      </c>
      <c r="E10" s="93"/>
      <c r="F10" s="93"/>
      <c r="G10" s="93"/>
      <c r="H10" s="93"/>
      <c r="I10" s="93"/>
      <c r="J10" s="51">
        <v>0</v>
      </c>
      <c r="K10" s="19">
        <v>0</v>
      </c>
      <c r="L10" s="19">
        <v>0</v>
      </c>
      <c r="M10" s="19"/>
      <c r="N10" s="19"/>
      <c r="O10" s="19"/>
      <c r="P10" s="19"/>
      <c r="Q10" s="19"/>
      <c r="R10" s="24"/>
    </row>
    <row r="11" spans="2:19">
      <c r="B11" s="18">
        <f t="shared" ref="B11:B22" si="0">B10+1</f>
        <v>3</v>
      </c>
      <c r="C11" s="49" t="s">
        <v>163</v>
      </c>
      <c r="D11" s="93" t="s">
        <v>144</v>
      </c>
      <c r="E11" s="93"/>
      <c r="F11" s="93"/>
      <c r="G11" s="93"/>
      <c r="H11" s="93"/>
      <c r="I11" s="93"/>
      <c r="J11" s="51">
        <v>70</v>
      </c>
      <c r="K11" s="19">
        <v>70</v>
      </c>
      <c r="L11" s="19">
        <v>70</v>
      </c>
      <c r="M11" s="19"/>
      <c r="N11" s="19"/>
      <c r="O11" s="19"/>
      <c r="P11" s="19"/>
      <c r="Q11" s="19"/>
      <c r="R11" s="24"/>
    </row>
    <row r="12" spans="2:19">
      <c r="B12" s="18">
        <f t="shared" si="0"/>
        <v>4</v>
      </c>
      <c r="C12" s="49" t="s">
        <v>164</v>
      </c>
      <c r="D12" s="93" t="s">
        <v>145</v>
      </c>
      <c r="E12" s="93"/>
      <c r="F12" s="93"/>
      <c r="G12" s="93"/>
      <c r="H12" s="93"/>
      <c r="I12" s="93"/>
      <c r="J12" s="51">
        <v>80</v>
      </c>
      <c r="K12" s="19">
        <v>80</v>
      </c>
      <c r="L12" s="19">
        <v>80</v>
      </c>
      <c r="M12" s="19"/>
      <c r="N12" s="19"/>
      <c r="O12" s="19"/>
      <c r="P12" s="19"/>
      <c r="Q12" s="19"/>
      <c r="R12" s="24"/>
    </row>
    <row r="13" spans="2:19">
      <c r="B13" s="18">
        <f t="shared" si="0"/>
        <v>5</v>
      </c>
      <c r="C13" s="49" t="s">
        <v>165</v>
      </c>
      <c r="D13" s="93" t="s">
        <v>146</v>
      </c>
      <c r="E13" s="93"/>
      <c r="F13" s="93"/>
      <c r="G13" s="93"/>
      <c r="H13" s="93"/>
      <c r="I13" s="93"/>
      <c r="J13" s="51">
        <v>80</v>
      </c>
      <c r="K13" s="19">
        <v>80</v>
      </c>
      <c r="L13" s="19">
        <v>80</v>
      </c>
      <c r="M13" s="19"/>
      <c r="N13" s="19"/>
      <c r="O13" s="19"/>
      <c r="P13" s="19"/>
      <c r="Q13" s="19"/>
      <c r="R13" s="24"/>
    </row>
    <row r="14" spans="2:19">
      <c r="B14" s="18">
        <f t="shared" si="0"/>
        <v>6</v>
      </c>
      <c r="C14" s="49" t="s">
        <v>166</v>
      </c>
      <c r="D14" s="93" t="s">
        <v>147</v>
      </c>
      <c r="E14" s="93"/>
      <c r="F14" s="93"/>
      <c r="G14" s="93"/>
      <c r="H14" s="93"/>
      <c r="I14" s="93"/>
      <c r="J14" s="51">
        <v>100</v>
      </c>
      <c r="K14" s="19">
        <v>100</v>
      </c>
      <c r="L14" s="19">
        <v>0</v>
      </c>
      <c r="M14" s="19"/>
      <c r="N14" s="19"/>
      <c r="O14" s="19"/>
      <c r="P14" s="19"/>
      <c r="Q14" s="19"/>
      <c r="R14" s="24"/>
    </row>
    <row r="15" spans="2:19">
      <c r="B15" s="18">
        <f t="shared" si="0"/>
        <v>7</v>
      </c>
      <c r="C15" s="49" t="s">
        <v>167</v>
      </c>
      <c r="D15" s="93" t="s">
        <v>148</v>
      </c>
      <c r="E15" s="93"/>
      <c r="F15" s="93"/>
      <c r="G15" s="93"/>
      <c r="H15" s="93"/>
      <c r="I15" s="93"/>
      <c r="J15" s="51">
        <v>88</v>
      </c>
      <c r="K15" s="19">
        <v>0</v>
      </c>
      <c r="L15" s="19">
        <v>70</v>
      </c>
      <c r="M15" s="19"/>
      <c r="N15" s="19"/>
      <c r="O15" s="19"/>
      <c r="P15" s="19"/>
      <c r="Q15" s="19"/>
      <c r="R15" s="24"/>
    </row>
    <row r="16" spans="2:19">
      <c r="B16" s="18">
        <f t="shared" si="0"/>
        <v>8</v>
      </c>
      <c r="C16" s="49" t="s">
        <v>168</v>
      </c>
      <c r="D16" s="93" t="s">
        <v>149</v>
      </c>
      <c r="E16" s="93"/>
      <c r="F16" s="93"/>
      <c r="G16" s="93"/>
      <c r="H16" s="93"/>
      <c r="I16" s="93"/>
      <c r="J16" s="51">
        <v>70</v>
      </c>
      <c r="K16" s="19">
        <v>0</v>
      </c>
      <c r="L16" s="19">
        <v>70</v>
      </c>
      <c r="M16" s="19"/>
      <c r="N16" s="19"/>
      <c r="O16" s="19"/>
      <c r="P16" s="19"/>
      <c r="Q16" s="19"/>
      <c r="R16" s="24"/>
    </row>
    <row r="17" spans="2:18">
      <c r="B17" s="18">
        <f t="shared" si="0"/>
        <v>9</v>
      </c>
      <c r="C17" s="49" t="s">
        <v>169</v>
      </c>
      <c r="D17" s="93" t="s">
        <v>150</v>
      </c>
      <c r="E17" s="93"/>
      <c r="F17" s="93"/>
      <c r="G17" s="93"/>
      <c r="H17" s="93"/>
      <c r="I17" s="93"/>
      <c r="J17" s="51">
        <v>0</v>
      </c>
      <c r="K17" s="19">
        <v>0</v>
      </c>
      <c r="L17" s="19">
        <v>0</v>
      </c>
      <c r="M17" s="19"/>
      <c r="N17" s="19"/>
      <c r="O17" s="19"/>
      <c r="P17" s="19"/>
      <c r="Q17" s="19"/>
      <c r="R17" s="24"/>
    </row>
    <row r="18" spans="2:18">
      <c r="B18" s="18">
        <f t="shared" si="0"/>
        <v>10</v>
      </c>
      <c r="C18" s="49" t="s">
        <v>170</v>
      </c>
      <c r="D18" s="93" t="s">
        <v>151</v>
      </c>
      <c r="E18" s="93"/>
      <c r="F18" s="93"/>
      <c r="G18" s="93"/>
      <c r="H18" s="93"/>
      <c r="I18" s="93"/>
      <c r="J18" s="51">
        <v>70</v>
      </c>
      <c r="K18" s="19">
        <v>0</v>
      </c>
      <c r="L18" s="19">
        <v>70</v>
      </c>
      <c r="M18" s="19"/>
      <c r="N18" s="19"/>
      <c r="O18" s="19"/>
      <c r="P18" s="19"/>
      <c r="Q18" s="19"/>
      <c r="R18" s="24"/>
    </row>
    <row r="19" spans="2:18">
      <c r="B19" s="18">
        <f t="shared" si="0"/>
        <v>11</v>
      </c>
      <c r="C19" s="49" t="s">
        <v>171</v>
      </c>
      <c r="D19" s="93" t="s">
        <v>152</v>
      </c>
      <c r="E19" s="93"/>
      <c r="F19" s="93"/>
      <c r="G19" s="93"/>
      <c r="H19" s="93"/>
      <c r="I19" s="93"/>
      <c r="J19" s="51">
        <v>70</v>
      </c>
      <c r="K19" s="19">
        <v>80</v>
      </c>
      <c r="L19" s="19">
        <v>80</v>
      </c>
      <c r="M19" s="19"/>
      <c r="N19" s="19"/>
      <c r="O19" s="19"/>
      <c r="P19" s="19"/>
      <c r="Q19" s="19"/>
      <c r="R19" s="24"/>
    </row>
    <row r="20" spans="2:18">
      <c r="B20" s="18">
        <f t="shared" si="0"/>
        <v>12</v>
      </c>
      <c r="C20" s="49" t="s">
        <v>172</v>
      </c>
      <c r="D20" s="93" t="s">
        <v>153</v>
      </c>
      <c r="E20" s="93"/>
      <c r="F20" s="93"/>
      <c r="G20" s="93"/>
      <c r="H20" s="93"/>
      <c r="I20" s="93"/>
      <c r="J20" s="51">
        <v>70</v>
      </c>
      <c r="K20" s="19">
        <v>80</v>
      </c>
      <c r="L20" s="19">
        <v>90</v>
      </c>
      <c r="M20" s="19"/>
      <c r="N20" s="19"/>
      <c r="O20" s="19"/>
      <c r="P20" s="19"/>
      <c r="Q20" s="19"/>
      <c r="R20" s="24"/>
    </row>
    <row r="21" spans="2:18">
      <c r="B21" s="18">
        <f t="shared" si="0"/>
        <v>13</v>
      </c>
      <c r="C21" s="49" t="s">
        <v>173</v>
      </c>
      <c r="D21" s="93" t="s">
        <v>154</v>
      </c>
      <c r="E21" s="93"/>
      <c r="F21" s="93"/>
      <c r="G21" s="93"/>
      <c r="H21" s="93"/>
      <c r="I21" s="93"/>
      <c r="J21" s="51">
        <v>100</v>
      </c>
      <c r="K21" s="19">
        <v>80</v>
      </c>
      <c r="L21" s="19">
        <v>90</v>
      </c>
      <c r="M21" s="19"/>
      <c r="N21" s="19"/>
      <c r="O21" s="19"/>
      <c r="P21" s="19"/>
      <c r="Q21" s="19"/>
      <c r="R21" s="24"/>
    </row>
    <row r="22" spans="2:18">
      <c r="B22" s="18">
        <f t="shared" si="0"/>
        <v>14</v>
      </c>
      <c r="C22" s="49" t="s">
        <v>174</v>
      </c>
      <c r="D22" s="93" t="s">
        <v>155</v>
      </c>
      <c r="E22" s="93"/>
      <c r="F22" s="93"/>
      <c r="G22" s="93"/>
      <c r="H22" s="93"/>
      <c r="I22" s="93"/>
      <c r="J22" s="51">
        <v>0</v>
      </c>
      <c r="K22" s="19">
        <v>70</v>
      </c>
      <c r="L22" s="19">
        <v>80</v>
      </c>
      <c r="M22" s="19"/>
      <c r="N22" s="19"/>
      <c r="O22" s="19"/>
      <c r="P22" s="19"/>
      <c r="Q22" s="19"/>
      <c r="R22" s="24"/>
    </row>
    <row r="23" spans="2:18">
      <c r="B23" s="18">
        <v>15</v>
      </c>
      <c r="C23" s="49" t="s">
        <v>175</v>
      </c>
      <c r="D23" s="93" t="s">
        <v>156</v>
      </c>
      <c r="E23" s="93"/>
      <c r="F23" s="93"/>
      <c r="G23" s="93"/>
      <c r="H23" s="93"/>
      <c r="I23" s="93"/>
      <c r="J23" s="51">
        <v>70</v>
      </c>
      <c r="K23" s="19">
        <v>70</v>
      </c>
      <c r="L23" s="19">
        <v>70</v>
      </c>
      <c r="M23" s="19"/>
      <c r="N23" s="19"/>
      <c r="O23" s="19"/>
      <c r="P23" s="19"/>
      <c r="Q23" s="19"/>
      <c r="R23" s="24"/>
    </row>
    <row r="24" spans="2:18">
      <c r="B24" s="18">
        <v>16</v>
      </c>
      <c r="C24" s="49" t="s">
        <v>176</v>
      </c>
      <c r="D24" s="93" t="s">
        <v>157</v>
      </c>
      <c r="E24" s="93"/>
      <c r="F24" s="93"/>
      <c r="G24" s="93"/>
      <c r="H24" s="93"/>
      <c r="I24" s="93"/>
      <c r="J24" s="51">
        <v>0</v>
      </c>
      <c r="K24" s="19">
        <v>80</v>
      </c>
      <c r="L24" s="19">
        <v>85</v>
      </c>
      <c r="M24" s="19"/>
      <c r="N24" s="19"/>
      <c r="O24" s="19"/>
      <c r="P24" s="19"/>
      <c r="Q24" s="19"/>
      <c r="R24" s="24"/>
    </row>
    <row r="25" spans="2:18">
      <c r="B25" s="18">
        <v>17</v>
      </c>
      <c r="C25" s="49" t="s">
        <v>177</v>
      </c>
      <c r="D25" s="93" t="s">
        <v>158</v>
      </c>
      <c r="E25" s="93"/>
      <c r="F25" s="93"/>
      <c r="G25" s="93"/>
      <c r="H25" s="93"/>
      <c r="I25" s="93"/>
      <c r="J25" s="51">
        <v>0</v>
      </c>
      <c r="K25" s="19">
        <v>0</v>
      </c>
      <c r="L25" s="19">
        <v>70</v>
      </c>
      <c r="M25" s="19"/>
      <c r="N25" s="19"/>
      <c r="O25" s="19"/>
      <c r="P25" s="19"/>
      <c r="Q25" s="19"/>
      <c r="R25" s="24"/>
    </row>
    <row r="26" spans="2:18">
      <c r="B26" s="18">
        <v>18</v>
      </c>
      <c r="C26" s="49" t="s">
        <v>178</v>
      </c>
      <c r="D26" s="93" t="s">
        <v>159</v>
      </c>
      <c r="E26" s="93"/>
      <c r="F26" s="93"/>
      <c r="G26" s="93"/>
      <c r="H26" s="93"/>
      <c r="I26" s="93"/>
      <c r="J26" s="51">
        <v>100</v>
      </c>
      <c r="K26" s="19">
        <v>70</v>
      </c>
      <c r="L26" s="19">
        <v>70</v>
      </c>
      <c r="M26" s="19"/>
      <c r="N26" s="19"/>
      <c r="O26" s="19"/>
      <c r="P26" s="19"/>
      <c r="Q26" s="19"/>
      <c r="R26" s="24"/>
    </row>
    <row r="27" spans="2:18">
      <c r="B27" s="18">
        <v>19</v>
      </c>
      <c r="C27" s="49" t="s">
        <v>179</v>
      </c>
      <c r="D27" s="93" t="s">
        <v>160</v>
      </c>
      <c r="E27" s="93"/>
      <c r="F27" s="93"/>
      <c r="G27" s="93"/>
      <c r="H27" s="93"/>
      <c r="I27" s="93"/>
      <c r="J27" s="51">
        <v>100</v>
      </c>
      <c r="K27" s="19">
        <v>80</v>
      </c>
      <c r="L27" s="19">
        <v>95</v>
      </c>
      <c r="M27" s="19"/>
      <c r="N27" s="19"/>
      <c r="O27" s="19"/>
      <c r="P27" s="19"/>
      <c r="Q27" s="19"/>
      <c r="R27" s="24"/>
    </row>
    <row r="28" spans="2:18">
      <c r="B28" s="18">
        <v>20</v>
      </c>
      <c r="C28" s="17"/>
      <c r="D28" s="56"/>
      <c r="E28" s="57"/>
      <c r="F28" s="57"/>
      <c r="G28" s="57"/>
      <c r="H28" s="57"/>
      <c r="I28" s="57"/>
      <c r="J28" s="59">
        <f>AVERAGE(J9:J27)</f>
        <v>59.89473684210526</v>
      </c>
      <c r="K28" s="59">
        <f>AVERAGE(K9:K27)</f>
        <v>49.473684210526315</v>
      </c>
      <c r="L28" s="59">
        <f>AVERAGE(L9:L27)</f>
        <v>65.263157894736835</v>
      </c>
      <c r="M28" s="19"/>
      <c r="N28" s="19"/>
      <c r="O28" s="19"/>
      <c r="P28" s="19"/>
      <c r="Q28" s="19"/>
      <c r="R28" s="24"/>
    </row>
    <row r="29" spans="2:18">
      <c r="B29" s="18">
        <v>21</v>
      </c>
      <c r="C29" s="17"/>
      <c r="D29" s="49"/>
      <c r="E29" s="50"/>
      <c r="F29" s="50"/>
      <c r="G29" s="50"/>
      <c r="H29" s="50"/>
      <c r="I29" s="50"/>
      <c r="J29" s="51"/>
      <c r="K29" s="19"/>
      <c r="L29" s="19"/>
      <c r="M29" s="19"/>
      <c r="N29" s="19"/>
      <c r="O29" s="19"/>
      <c r="P29" s="19"/>
      <c r="Q29" s="19"/>
      <c r="R29" s="24"/>
    </row>
    <row r="30" spans="2:18">
      <c r="B30" s="18">
        <v>22</v>
      </c>
      <c r="C30" s="17"/>
      <c r="D30" s="49"/>
      <c r="E30" s="50"/>
      <c r="F30" s="50"/>
      <c r="G30" s="50"/>
      <c r="H30" s="50"/>
      <c r="I30" s="50"/>
      <c r="J30" s="51"/>
      <c r="K30" s="19"/>
      <c r="L30" s="19"/>
      <c r="M30" s="19"/>
      <c r="N30" s="19"/>
      <c r="O30" s="19"/>
      <c r="P30" s="19"/>
      <c r="Q30" s="19"/>
      <c r="R30" s="24"/>
    </row>
    <row r="31" spans="2:18">
      <c r="B31" s="18">
        <v>23</v>
      </c>
      <c r="C31" s="17"/>
      <c r="D31" s="49"/>
      <c r="E31" s="50"/>
      <c r="F31" s="50"/>
      <c r="G31" s="50"/>
      <c r="H31" s="50"/>
      <c r="I31" s="50"/>
      <c r="J31" s="51"/>
      <c r="K31" s="19"/>
      <c r="L31" s="19"/>
      <c r="M31" s="19"/>
      <c r="N31" s="19"/>
      <c r="O31" s="19"/>
      <c r="P31" s="19"/>
      <c r="Q31" s="19"/>
      <c r="R31" s="24"/>
    </row>
    <row r="32" spans="2:18">
      <c r="B32" s="18">
        <v>24</v>
      </c>
      <c r="C32" s="30"/>
      <c r="D32" s="41"/>
      <c r="E32" s="42"/>
      <c r="F32" s="42"/>
      <c r="G32" s="42"/>
      <c r="H32" s="42"/>
      <c r="I32" s="42"/>
      <c r="J32" s="33"/>
      <c r="K32" s="19"/>
      <c r="L32" s="19"/>
      <c r="M32" s="19"/>
      <c r="N32" s="19"/>
      <c r="O32" s="19"/>
      <c r="P32" s="19"/>
      <c r="Q32" s="19"/>
      <c r="R32" s="24"/>
    </row>
    <row r="33" spans="2:18">
      <c r="B33" s="18">
        <v>25</v>
      </c>
      <c r="C33" s="30"/>
      <c r="D33" s="41"/>
      <c r="E33" s="42"/>
      <c r="F33" s="42"/>
      <c r="G33" s="42"/>
      <c r="H33" s="42"/>
      <c r="I33" s="42"/>
      <c r="J33" s="33"/>
      <c r="K33" s="19"/>
      <c r="L33" s="19"/>
      <c r="M33" s="19"/>
      <c r="N33" s="19"/>
      <c r="O33" s="19"/>
      <c r="P33" s="19"/>
      <c r="Q33" s="19"/>
      <c r="R33" s="24"/>
    </row>
    <row r="34" spans="2:18">
      <c r="B34" s="18">
        <v>26</v>
      </c>
      <c r="C34" s="30"/>
      <c r="D34" s="53"/>
      <c r="E34" s="54"/>
      <c r="F34" s="54"/>
      <c r="G34" s="54"/>
      <c r="H34" s="54"/>
      <c r="I34" s="54"/>
      <c r="J34" s="33"/>
      <c r="K34" s="19"/>
      <c r="L34" s="19"/>
      <c r="M34" s="19"/>
      <c r="N34" s="19"/>
      <c r="O34" s="19"/>
      <c r="P34" s="19"/>
      <c r="Q34" s="19"/>
      <c r="R34" s="24"/>
    </row>
    <row r="35" spans="2:18">
      <c r="B35" s="18">
        <v>27</v>
      </c>
      <c r="C35" s="41"/>
      <c r="D35" s="48"/>
      <c r="E35" s="48"/>
      <c r="F35" s="48"/>
      <c r="G35" s="48"/>
      <c r="H35" s="48"/>
      <c r="I35" s="48"/>
      <c r="J35" s="36"/>
      <c r="K35" s="19"/>
      <c r="L35" s="19"/>
      <c r="M35" s="19"/>
      <c r="N35" s="19"/>
      <c r="O35" s="19"/>
      <c r="P35" s="19"/>
      <c r="Q35" s="19"/>
      <c r="R35" s="24"/>
    </row>
    <row r="36" spans="2:18">
      <c r="B36" s="18">
        <v>28</v>
      </c>
      <c r="C36" s="41"/>
      <c r="D36" s="48"/>
      <c r="E36" s="48"/>
      <c r="F36" s="48"/>
      <c r="G36" s="48"/>
      <c r="H36" s="48"/>
      <c r="I36" s="48"/>
      <c r="J36" s="55"/>
      <c r="K36" s="19"/>
      <c r="L36" s="19"/>
      <c r="M36" s="19"/>
      <c r="N36" s="19"/>
      <c r="O36" s="19"/>
      <c r="P36" s="19"/>
      <c r="Q36" s="19"/>
      <c r="R36" s="24"/>
    </row>
    <row r="37" spans="2:18">
      <c r="B37" s="18">
        <v>29</v>
      </c>
      <c r="C37" s="41"/>
      <c r="D37" s="48"/>
      <c r="E37" s="48"/>
      <c r="F37" s="48"/>
      <c r="G37" s="48"/>
      <c r="H37" s="48"/>
      <c r="I37" s="48"/>
      <c r="J37" s="55"/>
      <c r="K37" s="19"/>
      <c r="L37" s="19"/>
      <c r="M37" s="19"/>
      <c r="N37" s="19"/>
      <c r="O37" s="19"/>
      <c r="P37" s="19"/>
      <c r="Q37" s="19"/>
      <c r="R37" s="24"/>
    </row>
    <row r="38" spans="2:18">
      <c r="B38" s="18">
        <v>30</v>
      </c>
      <c r="C38" s="41"/>
      <c r="D38" s="48"/>
      <c r="E38" s="48"/>
      <c r="F38" s="48"/>
      <c r="G38" s="48"/>
      <c r="H38" s="48"/>
      <c r="I38" s="48"/>
      <c r="J38" s="55"/>
      <c r="K38" s="19"/>
      <c r="L38" s="19"/>
      <c r="M38" s="19"/>
      <c r="N38" s="19"/>
      <c r="O38" s="19"/>
      <c r="P38" s="19"/>
      <c r="Q38" s="19"/>
      <c r="R38" s="24"/>
    </row>
    <row r="39" spans="2:18">
      <c r="B39" s="18">
        <v>31</v>
      </c>
      <c r="C39" s="41"/>
      <c r="D39" s="48"/>
      <c r="E39" s="48"/>
      <c r="F39" s="48"/>
      <c r="G39" s="48"/>
      <c r="H39" s="48"/>
      <c r="I39" s="48"/>
      <c r="J39" s="55"/>
      <c r="K39" s="19"/>
      <c r="L39" s="19"/>
      <c r="M39" s="19"/>
      <c r="N39" s="19"/>
      <c r="O39" s="19"/>
      <c r="P39" s="19"/>
      <c r="Q39" s="19"/>
      <c r="R39" s="24"/>
    </row>
    <row r="40" spans="2:18">
      <c r="B40" s="18">
        <v>32</v>
      </c>
      <c r="C40" s="41"/>
      <c r="D40" s="48"/>
      <c r="E40" s="48"/>
      <c r="F40" s="48"/>
      <c r="G40" s="48"/>
      <c r="H40" s="48"/>
      <c r="I40" s="48"/>
      <c r="J40" s="55"/>
      <c r="K40" s="19"/>
      <c r="L40" s="19"/>
      <c r="M40" s="19"/>
      <c r="N40" s="19"/>
      <c r="O40" s="19"/>
      <c r="P40" s="19"/>
      <c r="Q40" s="19"/>
      <c r="R40" s="24"/>
    </row>
    <row r="41" spans="2:18">
      <c r="B41" s="18">
        <v>33</v>
      </c>
      <c r="C41" s="41"/>
      <c r="D41" s="48"/>
      <c r="E41" s="48"/>
      <c r="F41" s="48"/>
      <c r="G41" s="48"/>
      <c r="H41" s="48"/>
      <c r="I41" s="48"/>
      <c r="J41" s="55"/>
      <c r="K41" s="19"/>
      <c r="L41" s="19"/>
      <c r="M41" s="19"/>
      <c r="N41" s="19"/>
      <c r="O41" s="19"/>
      <c r="P41" s="19"/>
      <c r="Q41" s="19"/>
      <c r="R41" s="24"/>
    </row>
    <row r="42" spans="2:18">
      <c r="B42" s="18">
        <v>34</v>
      </c>
      <c r="C42" s="41"/>
      <c r="D42" s="48"/>
      <c r="E42" s="48"/>
      <c r="F42" s="48"/>
      <c r="G42" s="48"/>
      <c r="H42" s="48"/>
      <c r="I42" s="48"/>
      <c r="J42" s="55"/>
      <c r="K42" s="19"/>
      <c r="L42" s="19"/>
      <c r="M42" s="19"/>
      <c r="N42" s="19"/>
      <c r="O42" s="19"/>
      <c r="P42" s="19"/>
      <c r="Q42" s="19"/>
      <c r="R42" s="24"/>
    </row>
    <row r="43" spans="2:18">
      <c r="B43" s="18">
        <v>35</v>
      </c>
      <c r="C43" s="41"/>
      <c r="D43" s="48"/>
      <c r="E43" s="48"/>
      <c r="F43" s="48"/>
      <c r="G43" s="48"/>
      <c r="H43" s="48"/>
      <c r="I43" s="48"/>
      <c r="J43" s="55"/>
      <c r="K43" s="19"/>
      <c r="L43" s="19"/>
      <c r="M43" s="19"/>
      <c r="N43" s="19"/>
      <c r="O43" s="19"/>
      <c r="P43" s="19"/>
      <c r="Q43" s="19"/>
      <c r="R43" s="24"/>
    </row>
    <row r="44" spans="2:18">
      <c r="B44" s="18">
        <v>36</v>
      </c>
      <c r="C44" s="41"/>
      <c r="D44" s="48"/>
      <c r="E44" s="48"/>
      <c r="F44" s="48"/>
      <c r="G44" s="48"/>
      <c r="H44" s="48"/>
      <c r="I44" s="48"/>
      <c r="J44" s="55"/>
      <c r="K44" s="19"/>
      <c r="L44" s="19"/>
      <c r="M44" s="19"/>
      <c r="N44" s="19"/>
      <c r="O44" s="19"/>
      <c r="P44" s="19"/>
      <c r="Q44" s="19"/>
      <c r="R44" s="24"/>
    </row>
    <row r="45" spans="2:18">
      <c r="B45" s="18"/>
      <c r="C45" s="46"/>
      <c r="D45" s="27"/>
      <c r="E45" s="46"/>
      <c r="F45" s="46"/>
      <c r="G45" s="46"/>
      <c r="H45" s="46"/>
      <c r="I45" s="46"/>
      <c r="J45" s="46"/>
      <c r="K45" s="19"/>
      <c r="L45" s="19"/>
      <c r="M45" s="19"/>
      <c r="N45" s="19"/>
      <c r="O45" s="19"/>
      <c r="P45" s="19"/>
      <c r="Q45" s="19"/>
      <c r="R45" s="24"/>
    </row>
    <row r="46" spans="2:18">
      <c r="B46" s="18"/>
      <c r="C46" s="46"/>
      <c r="D46" s="27"/>
      <c r="E46" s="46"/>
      <c r="F46" s="46"/>
      <c r="G46" s="46"/>
      <c r="H46" s="46"/>
      <c r="I46" s="46"/>
      <c r="J46" s="46"/>
      <c r="K46" s="19"/>
      <c r="L46" s="19"/>
      <c r="M46" s="19"/>
      <c r="N46" s="19"/>
      <c r="O46" s="19"/>
      <c r="P46" s="19"/>
      <c r="Q46" s="19"/>
      <c r="R46" s="24"/>
    </row>
    <row r="47" spans="2:18">
      <c r="B47" s="18"/>
      <c r="C47" s="46"/>
      <c r="D47" s="27"/>
      <c r="E47" s="46"/>
      <c r="F47" s="46"/>
      <c r="G47" s="46"/>
      <c r="H47" s="46"/>
      <c r="I47" s="46"/>
      <c r="J47" s="46"/>
      <c r="K47" s="19"/>
      <c r="L47" s="19"/>
      <c r="M47" s="19"/>
      <c r="N47" s="19"/>
      <c r="O47" s="19"/>
      <c r="P47" s="19"/>
      <c r="Q47" s="19"/>
      <c r="R47" s="24"/>
    </row>
    <row r="48" spans="2:18">
      <c r="B48" s="18"/>
      <c r="C48" s="46"/>
      <c r="D48" s="27"/>
      <c r="E48" s="46"/>
      <c r="F48" s="46"/>
      <c r="G48" s="46"/>
      <c r="H48" s="46"/>
      <c r="I48" s="46"/>
      <c r="J48" s="46"/>
      <c r="K48" s="19"/>
      <c r="L48" s="19"/>
      <c r="M48" s="19"/>
      <c r="N48" s="19"/>
      <c r="O48" s="19"/>
      <c r="P48" s="19"/>
      <c r="Q48" s="19"/>
      <c r="R48" s="24"/>
    </row>
    <row r="49" spans="2:18">
      <c r="B49" s="18"/>
      <c r="C49" s="46"/>
      <c r="D49" s="27"/>
      <c r="E49" s="64"/>
      <c r="F49" s="64"/>
      <c r="G49" s="64"/>
      <c r="H49" s="64"/>
      <c r="I49" s="64"/>
      <c r="J49" s="64"/>
      <c r="K49" s="19"/>
      <c r="L49" s="19"/>
      <c r="M49" s="19"/>
      <c r="N49" s="19"/>
      <c r="O49" s="19"/>
      <c r="P49" s="19"/>
      <c r="Q49" s="19"/>
      <c r="R49" s="24"/>
    </row>
    <row r="50" spans="2:18">
      <c r="B50" s="18"/>
      <c r="C50" s="46"/>
      <c r="D50" s="28"/>
      <c r="E50" s="67"/>
      <c r="F50" s="68"/>
      <c r="G50" s="68"/>
      <c r="H50" s="68"/>
      <c r="I50" s="68"/>
      <c r="J50" s="69"/>
      <c r="K50" s="29"/>
      <c r="L50" s="29"/>
      <c r="M50" s="29"/>
      <c r="N50" s="29"/>
      <c r="O50" s="29"/>
      <c r="P50" s="29"/>
      <c r="Q50" s="29"/>
      <c r="R50" s="24"/>
    </row>
    <row r="51" spans="2:18">
      <c r="D51" s="65"/>
      <c r="E51" s="65"/>
      <c r="F51" s="44"/>
      <c r="I51" s="70" t="s">
        <v>19</v>
      </c>
      <c r="J51" s="70"/>
      <c r="K51" s="47">
        <f t="shared" ref="K51:Q51" si="1">COUNTIF(K9:K50,"&gt;=70")</f>
        <v>12</v>
      </c>
      <c r="L51" s="47">
        <f t="shared" si="1"/>
        <v>16</v>
      </c>
      <c r="M51" s="47">
        <f t="shared" si="1"/>
        <v>0</v>
      </c>
      <c r="N51" s="47">
        <f t="shared" si="1"/>
        <v>0</v>
      </c>
      <c r="O51" s="47">
        <f t="shared" si="1"/>
        <v>0</v>
      </c>
      <c r="P51" s="47">
        <f t="shared" si="1"/>
        <v>0</v>
      </c>
      <c r="Q51" s="47">
        <f t="shared" si="1"/>
        <v>0</v>
      </c>
      <c r="R51" s="10">
        <f>COUNTIF(R9:R45,"&gt;=70")</f>
        <v>0</v>
      </c>
    </row>
    <row r="52" spans="2:18">
      <c r="D52" s="65"/>
      <c r="E52" s="65"/>
      <c r="F52" s="7"/>
      <c r="I52" s="79" t="s">
        <v>20</v>
      </c>
      <c r="J52" s="79"/>
      <c r="K52" s="45">
        <f t="shared" ref="K52:R52" si="2">COUNTIF(K9:K50,"&lt;70")</f>
        <v>8</v>
      </c>
      <c r="L52" s="45">
        <f t="shared" si="2"/>
        <v>4</v>
      </c>
      <c r="M52" s="45">
        <f t="shared" si="2"/>
        <v>0</v>
      </c>
      <c r="N52" s="45">
        <f t="shared" si="2"/>
        <v>0</v>
      </c>
      <c r="O52" s="45">
        <f t="shared" si="2"/>
        <v>0</v>
      </c>
      <c r="P52" s="45">
        <f t="shared" si="2"/>
        <v>0</v>
      </c>
      <c r="Q52" s="45">
        <f t="shared" si="2"/>
        <v>0</v>
      </c>
      <c r="R52" s="45">
        <f t="shared" si="2"/>
        <v>0</v>
      </c>
    </row>
    <row r="53" spans="2:18">
      <c r="D53" s="65"/>
      <c r="E53" s="65"/>
      <c r="F53" s="65"/>
      <c r="I53" s="79" t="s">
        <v>21</v>
      </c>
      <c r="J53" s="79"/>
      <c r="K53" s="45">
        <f t="shared" ref="K53:R53" si="3">COUNT(K9:K50)</f>
        <v>20</v>
      </c>
      <c r="L53" s="45">
        <f t="shared" si="3"/>
        <v>20</v>
      </c>
      <c r="M53" s="45">
        <f t="shared" si="3"/>
        <v>0</v>
      </c>
      <c r="N53" s="45">
        <f t="shared" si="3"/>
        <v>0</v>
      </c>
      <c r="O53" s="45">
        <f t="shared" si="3"/>
        <v>0</v>
      </c>
      <c r="P53" s="45">
        <f t="shared" si="3"/>
        <v>0</v>
      </c>
      <c r="Q53" s="45">
        <f t="shared" si="3"/>
        <v>0</v>
      </c>
      <c r="R53" s="45">
        <f t="shared" si="3"/>
        <v>0</v>
      </c>
    </row>
    <row r="54" spans="2:18">
      <c r="D54" s="65"/>
      <c r="E54" s="65"/>
      <c r="F54" s="44"/>
      <c r="G54" s="4"/>
      <c r="I54" s="66" t="s">
        <v>16</v>
      </c>
      <c r="J54" s="66"/>
      <c r="K54" s="8">
        <f>K51/K53</f>
        <v>0.6</v>
      </c>
      <c r="L54" s="9">
        <f t="shared" ref="L54:R54" si="4">L51/L53</f>
        <v>0.8</v>
      </c>
      <c r="M54" s="9" t="e">
        <f t="shared" si="4"/>
        <v>#DIV/0!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65"/>
      <c r="E55" s="65"/>
      <c r="F55" s="44"/>
      <c r="G55" s="4"/>
      <c r="I55" s="66" t="s">
        <v>17</v>
      </c>
      <c r="J55" s="66"/>
      <c r="K55" s="8">
        <f>K52/K53</f>
        <v>0.4</v>
      </c>
      <c r="L55" s="8">
        <f t="shared" ref="L55:R55" si="5">L52/L53</f>
        <v>0.2</v>
      </c>
      <c r="M55" s="9" t="e">
        <f t="shared" si="5"/>
        <v>#DIV/0!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65"/>
      <c r="E56" s="65"/>
      <c r="F56" s="7"/>
      <c r="G56" s="4"/>
    </row>
    <row r="57" spans="2:18">
      <c r="D57" s="44"/>
      <c r="E57" s="44"/>
      <c r="F57" s="7"/>
      <c r="G57" s="4"/>
    </row>
    <row r="58" spans="2:18">
      <c r="K58" s="71"/>
      <c r="L58" s="71"/>
      <c r="M58" s="71"/>
      <c r="N58" s="71"/>
      <c r="O58" s="71"/>
      <c r="P58" s="71"/>
      <c r="Q58" s="71"/>
    </row>
    <row r="59" spans="2:18">
      <c r="K59" s="72" t="s">
        <v>18</v>
      </c>
      <c r="L59" s="72"/>
      <c r="M59" s="72"/>
      <c r="N59" s="72"/>
      <c r="O59" s="72"/>
      <c r="P59" s="72"/>
      <c r="Q59" s="72"/>
    </row>
  </sheetData>
  <mergeCells count="43">
    <mergeCell ref="K59:Q59"/>
    <mergeCell ref="D54:E54"/>
    <mergeCell ref="I54:J54"/>
    <mergeCell ref="D55:E55"/>
    <mergeCell ref="I55:J55"/>
    <mergeCell ref="D56:E56"/>
    <mergeCell ref="K58:Q58"/>
    <mergeCell ref="D51:E51"/>
    <mergeCell ref="I51:J51"/>
    <mergeCell ref="D52:E52"/>
    <mergeCell ref="I52:J52"/>
    <mergeCell ref="D53:F53"/>
    <mergeCell ref="I53:J53"/>
    <mergeCell ref="E49:J49"/>
    <mergeCell ref="E50:J50"/>
    <mergeCell ref="D26:I26"/>
    <mergeCell ref="D27:I27"/>
    <mergeCell ref="D20:I20"/>
    <mergeCell ref="D21:I21"/>
    <mergeCell ref="D22:I22"/>
    <mergeCell ref="D23:I23"/>
    <mergeCell ref="D24:I24"/>
    <mergeCell ref="D25:I25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E6:H6"/>
    <mergeCell ref="J6:K6"/>
    <mergeCell ref="L6:Q6"/>
    <mergeCell ref="B2:Q2"/>
    <mergeCell ref="D3:Q3"/>
    <mergeCell ref="E4:H4"/>
    <mergeCell ref="K4:L4"/>
    <mergeCell ref="O4:P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59"/>
  <sheetViews>
    <sheetView topLeftCell="A13" zoomScale="90" zoomScaleNormal="90" workbookViewId="0">
      <selection activeCell="N30" sqref="N29:N30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89" t="s">
        <v>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"/>
      <c r="S2" s="1"/>
    </row>
    <row r="3" spans="2:19">
      <c r="D3" s="90" t="s">
        <v>8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6"/>
      <c r="S3" s="16"/>
    </row>
    <row r="4" spans="2:19">
      <c r="D4" t="s">
        <v>0</v>
      </c>
      <c r="E4" s="91" t="s">
        <v>138</v>
      </c>
      <c r="F4" s="91"/>
      <c r="G4" s="91"/>
      <c r="H4" s="91"/>
      <c r="J4" t="s">
        <v>1</v>
      </c>
      <c r="K4" s="86" t="s">
        <v>139</v>
      </c>
      <c r="L4" s="86"/>
      <c r="N4" t="s">
        <v>2</v>
      </c>
      <c r="O4" s="92">
        <v>45918</v>
      </c>
      <c r="P4" s="92"/>
    </row>
    <row r="5" spans="2:19" ht="6.75" customHeight="1">
      <c r="E5" s="3"/>
      <c r="F5" s="3"/>
      <c r="G5" s="3"/>
      <c r="H5" s="3"/>
    </row>
    <row r="6" spans="2:19">
      <c r="D6" t="s">
        <v>3</v>
      </c>
      <c r="E6" s="86" t="s">
        <v>140</v>
      </c>
      <c r="F6" s="86"/>
      <c r="G6" s="86"/>
      <c r="H6" s="86"/>
      <c r="J6" s="87" t="s">
        <v>22</v>
      </c>
      <c r="K6" s="87"/>
      <c r="L6" s="88" t="s">
        <v>24</v>
      </c>
      <c r="M6" s="88"/>
      <c r="N6" s="88"/>
      <c r="O6" s="88"/>
      <c r="P6" s="88"/>
      <c r="Q6" s="88"/>
    </row>
    <row r="7" spans="2:19" ht="11.25" customHeight="1"/>
    <row r="8" spans="2:19">
      <c r="B8" s="2" t="s">
        <v>4</v>
      </c>
      <c r="C8" s="2" t="s">
        <v>6</v>
      </c>
      <c r="D8" s="80" t="s">
        <v>5</v>
      </c>
      <c r="E8" s="81"/>
      <c r="F8" s="81"/>
      <c r="G8" s="81"/>
      <c r="H8" s="81"/>
      <c r="I8" s="81"/>
      <c r="J8" s="23" t="s">
        <v>7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25</v>
      </c>
      <c r="D9" s="83" t="s">
        <v>26</v>
      </c>
      <c r="E9" s="84"/>
      <c r="F9" s="84"/>
      <c r="G9" s="84"/>
      <c r="H9" s="84"/>
      <c r="I9" s="84"/>
      <c r="J9" s="60">
        <v>90</v>
      </c>
      <c r="K9" s="60">
        <v>90</v>
      </c>
      <c r="L9" s="19">
        <v>90</v>
      </c>
      <c r="M9" s="19"/>
      <c r="N9" s="19"/>
      <c r="O9" s="19"/>
      <c r="P9" s="19"/>
      <c r="Q9" s="19"/>
      <c r="R9" s="24"/>
    </row>
    <row r="10" spans="2:19">
      <c r="B10" s="14">
        <f>B9+1</f>
        <v>2</v>
      </c>
      <c r="C10" s="17" t="s">
        <v>27</v>
      </c>
      <c r="D10" s="73" t="s">
        <v>28</v>
      </c>
      <c r="E10" s="74"/>
      <c r="F10" s="74"/>
      <c r="G10" s="74"/>
      <c r="H10" s="74"/>
      <c r="I10" s="74"/>
      <c r="J10" s="61">
        <v>95</v>
      </c>
      <c r="K10" s="61">
        <v>95</v>
      </c>
      <c r="L10" s="19">
        <v>80</v>
      </c>
      <c r="M10" s="19"/>
      <c r="N10" s="19"/>
      <c r="O10" s="19"/>
      <c r="P10" s="19"/>
      <c r="Q10" s="19"/>
      <c r="R10" s="24"/>
    </row>
    <row r="11" spans="2:19">
      <c r="B11" s="14">
        <f t="shared" ref="B11:B22" si="0">B10+1</f>
        <v>3</v>
      </c>
      <c r="C11" s="17" t="s">
        <v>29</v>
      </c>
      <c r="D11" s="73" t="s">
        <v>30</v>
      </c>
      <c r="E11" s="74"/>
      <c r="F11" s="74"/>
      <c r="G11" s="74"/>
      <c r="H11" s="74"/>
      <c r="I11" s="74"/>
      <c r="J11" s="61">
        <v>100</v>
      </c>
      <c r="K11" s="61">
        <v>80</v>
      </c>
      <c r="L11" s="19">
        <v>80</v>
      </c>
      <c r="M11" s="19"/>
      <c r="N11" s="19"/>
      <c r="O11" s="19"/>
      <c r="P11" s="19"/>
      <c r="Q11" s="19"/>
      <c r="R11" s="24"/>
    </row>
    <row r="12" spans="2:19">
      <c r="B12" s="14">
        <f t="shared" si="0"/>
        <v>4</v>
      </c>
      <c r="C12" s="17" t="s">
        <v>31</v>
      </c>
      <c r="D12" s="73" t="s">
        <v>32</v>
      </c>
      <c r="E12" s="74"/>
      <c r="F12" s="74"/>
      <c r="G12" s="74"/>
      <c r="H12" s="74"/>
      <c r="I12" s="74"/>
      <c r="J12" s="61">
        <v>95</v>
      </c>
      <c r="K12" s="61">
        <v>95</v>
      </c>
      <c r="L12" s="19">
        <v>80</v>
      </c>
      <c r="M12" s="19"/>
      <c r="N12" s="19"/>
      <c r="O12" s="19"/>
      <c r="P12" s="19"/>
      <c r="Q12" s="19"/>
      <c r="R12" s="24"/>
    </row>
    <row r="13" spans="2:19">
      <c r="B13" s="14">
        <f t="shared" si="0"/>
        <v>5</v>
      </c>
      <c r="C13" s="17" t="s">
        <v>33</v>
      </c>
      <c r="D13" s="73" t="s">
        <v>34</v>
      </c>
      <c r="E13" s="74"/>
      <c r="F13" s="74"/>
      <c r="G13" s="74"/>
      <c r="H13" s="74"/>
      <c r="I13" s="74"/>
      <c r="J13" s="61">
        <v>100</v>
      </c>
      <c r="K13" s="61">
        <v>100</v>
      </c>
      <c r="L13" s="19">
        <v>80</v>
      </c>
      <c r="M13" s="19"/>
      <c r="N13" s="19"/>
      <c r="O13" s="19"/>
      <c r="P13" s="19"/>
      <c r="Q13" s="19"/>
      <c r="R13" s="24"/>
    </row>
    <row r="14" spans="2:19">
      <c r="B14" s="14">
        <f t="shared" si="0"/>
        <v>6</v>
      </c>
      <c r="C14" s="17" t="s">
        <v>35</v>
      </c>
      <c r="D14" s="73" t="s">
        <v>36</v>
      </c>
      <c r="E14" s="74"/>
      <c r="F14" s="74"/>
      <c r="G14" s="74"/>
      <c r="H14" s="74"/>
      <c r="I14" s="74"/>
      <c r="J14" s="61">
        <v>95</v>
      </c>
      <c r="K14" s="61">
        <v>95</v>
      </c>
      <c r="L14" s="19">
        <v>80</v>
      </c>
      <c r="M14" s="19"/>
      <c r="N14" s="19"/>
      <c r="O14" s="19"/>
      <c r="P14" s="19"/>
      <c r="Q14" s="19"/>
      <c r="R14" s="24"/>
    </row>
    <row r="15" spans="2:19">
      <c r="B15" s="14">
        <f t="shared" si="0"/>
        <v>7</v>
      </c>
      <c r="C15" s="17" t="s">
        <v>37</v>
      </c>
      <c r="D15" s="73" t="s">
        <v>38</v>
      </c>
      <c r="E15" s="74"/>
      <c r="F15" s="74"/>
      <c r="G15" s="74"/>
      <c r="H15" s="74"/>
      <c r="I15" s="74"/>
      <c r="J15" s="61">
        <v>100</v>
      </c>
      <c r="K15" s="61">
        <v>100</v>
      </c>
      <c r="L15" s="19">
        <v>90</v>
      </c>
      <c r="M15" s="19"/>
      <c r="N15" s="19"/>
      <c r="O15" s="19"/>
      <c r="P15" s="19"/>
      <c r="Q15" s="19"/>
      <c r="R15" s="24"/>
    </row>
    <row r="16" spans="2:19">
      <c r="B16" s="14">
        <f t="shared" si="0"/>
        <v>8</v>
      </c>
      <c r="C16" s="17" t="s">
        <v>39</v>
      </c>
      <c r="D16" s="73" t="s">
        <v>40</v>
      </c>
      <c r="E16" s="74"/>
      <c r="F16" s="74"/>
      <c r="G16" s="74"/>
      <c r="H16" s="74"/>
      <c r="I16" s="74"/>
      <c r="J16" s="61">
        <v>100</v>
      </c>
      <c r="K16" s="61">
        <v>100</v>
      </c>
      <c r="L16" s="19">
        <v>80</v>
      </c>
      <c r="M16" s="19"/>
      <c r="N16" s="19"/>
      <c r="O16" s="19"/>
      <c r="P16" s="19"/>
      <c r="Q16" s="19"/>
      <c r="R16" s="24"/>
    </row>
    <row r="17" spans="2:18">
      <c r="B17" s="14">
        <f t="shared" si="0"/>
        <v>9</v>
      </c>
      <c r="C17" s="17" t="s">
        <v>41</v>
      </c>
      <c r="D17" s="73" t="s">
        <v>42</v>
      </c>
      <c r="E17" s="74"/>
      <c r="F17" s="74"/>
      <c r="G17" s="74"/>
      <c r="H17" s="74"/>
      <c r="I17" s="74"/>
      <c r="J17" s="61">
        <v>90</v>
      </c>
      <c r="K17" s="61">
        <v>90</v>
      </c>
      <c r="L17" s="19">
        <v>90</v>
      </c>
      <c r="M17" s="19"/>
      <c r="N17" s="19"/>
      <c r="O17" s="19"/>
      <c r="P17" s="19"/>
      <c r="Q17" s="19"/>
      <c r="R17" s="24"/>
    </row>
    <row r="18" spans="2:18">
      <c r="B18" s="14">
        <f t="shared" si="0"/>
        <v>10</v>
      </c>
      <c r="C18" s="17" t="s">
        <v>43</v>
      </c>
      <c r="D18" s="73" t="s">
        <v>44</v>
      </c>
      <c r="E18" s="74"/>
      <c r="F18" s="74"/>
      <c r="G18" s="74"/>
      <c r="H18" s="74"/>
      <c r="I18" s="74"/>
      <c r="J18" s="61">
        <v>90</v>
      </c>
      <c r="K18" s="61">
        <v>85</v>
      </c>
      <c r="L18" s="19">
        <v>80</v>
      </c>
      <c r="M18" s="19"/>
      <c r="N18" s="19"/>
      <c r="O18" s="19"/>
      <c r="P18" s="19"/>
      <c r="Q18" s="19"/>
      <c r="R18" s="24"/>
    </row>
    <row r="19" spans="2:18">
      <c r="B19" s="14">
        <f t="shared" si="0"/>
        <v>11</v>
      </c>
      <c r="C19" s="17" t="s">
        <v>91</v>
      </c>
      <c r="D19" s="73" t="s">
        <v>89</v>
      </c>
      <c r="E19" s="74"/>
      <c r="F19" s="74"/>
      <c r="G19" s="74"/>
      <c r="H19" s="74"/>
      <c r="I19" s="74"/>
      <c r="J19" s="61">
        <v>100</v>
      </c>
      <c r="K19" s="61">
        <v>100</v>
      </c>
      <c r="L19" s="19">
        <v>90</v>
      </c>
      <c r="M19" s="19"/>
      <c r="N19" s="19"/>
      <c r="O19" s="19"/>
      <c r="P19" s="19"/>
      <c r="Q19" s="19"/>
      <c r="R19" s="24"/>
    </row>
    <row r="20" spans="2:18">
      <c r="B20" s="14">
        <f t="shared" si="0"/>
        <v>12</v>
      </c>
      <c r="C20" s="17" t="s">
        <v>45</v>
      </c>
      <c r="D20" s="73" t="s">
        <v>46</v>
      </c>
      <c r="E20" s="74"/>
      <c r="F20" s="74"/>
      <c r="G20" s="74"/>
      <c r="H20" s="74"/>
      <c r="I20" s="74"/>
      <c r="J20" s="61">
        <v>100</v>
      </c>
      <c r="K20" s="61">
        <v>100</v>
      </c>
      <c r="L20" s="19">
        <v>95</v>
      </c>
      <c r="M20" s="19"/>
      <c r="N20" s="19"/>
      <c r="O20" s="19"/>
      <c r="P20" s="19"/>
      <c r="Q20" s="19"/>
      <c r="R20" s="24"/>
    </row>
    <row r="21" spans="2:18">
      <c r="B21" s="14">
        <f t="shared" si="0"/>
        <v>13</v>
      </c>
      <c r="C21" s="17" t="s">
        <v>92</v>
      </c>
      <c r="D21" s="73" t="s">
        <v>90</v>
      </c>
      <c r="E21" s="74"/>
      <c r="F21" s="74"/>
      <c r="G21" s="74"/>
      <c r="H21" s="74"/>
      <c r="I21" s="74"/>
      <c r="J21" s="61">
        <v>90</v>
      </c>
      <c r="K21" s="61">
        <v>90</v>
      </c>
      <c r="L21" s="19">
        <v>80</v>
      </c>
      <c r="M21" s="19"/>
      <c r="N21" s="19"/>
      <c r="O21" s="19"/>
      <c r="P21" s="19"/>
      <c r="Q21" s="19"/>
      <c r="R21" s="24"/>
    </row>
    <row r="22" spans="2:18">
      <c r="B22" s="14">
        <f t="shared" si="0"/>
        <v>14</v>
      </c>
      <c r="C22" s="17" t="s">
        <v>47</v>
      </c>
      <c r="D22" s="73" t="s">
        <v>48</v>
      </c>
      <c r="E22" s="74"/>
      <c r="F22" s="74"/>
      <c r="G22" s="74"/>
      <c r="H22" s="74"/>
      <c r="I22" s="74"/>
      <c r="J22" s="61">
        <v>100</v>
      </c>
      <c r="K22" s="61">
        <v>90</v>
      </c>
      <c r="L22" s="19">
        <v>90</v>
      </c>
      <c r="M22" s="19"/>
      <c r="N22" s="19"/>
      <c r="O22" s="19"/>
      <c r="P22" s="19"/>
      <c r="Q22" s="19"/>
      <c r="R22" s="24"/>
    </row>
    <row r="23" spans="2:18">
      <c r="B23" s="14">
        <v>15</v>
      </c>
      <c r="C23" s="17" t="s">
        <v>49</v>
      </c>
      <c r="D23" s="73" t="s">
        <v>50</v>
      </c>
      <c r="E23" s="74"/>
      <c r="F23" s="74"/>
      <c r="G23" s="74"/>
      <c r="H23" s="74"/>
      <c r="I23" s="74"/>
      <c r="J23" s="61">
        <v>100</v>
      </c>
      <c r="K23" s="61">
        <v>100</v>
      </c>
      <c r="L23" s="19">
        <v>95</v>
      </c>
      <c r="M23" s="19"/>
      <c r="N23" s="19"/>
      <c r="O23" s="19"/>
      <c r="P23" s="19"/>
      <c r="Q23" s="19"/>
      <c r="R23" s="24"/>
    </row>
    <row r="24" spans="2:18">
      <c r="B24" s="14">
        <v>16</v>
      </c>
      <c r="C24" s="17" t="s">
        <v>51</v>
      </c>
      <c r="D24" s="73" t="s">
        <v>52</v>
      </c>
      <c r="E24" s="74"/>
      <c r="F24" s="74"/>
      <c r="G24" s="74"/>
      <c r="H24" s="74"/>
      <c r="I24" s="74"/>
      <c r="J24" s="61">
        <v>100</v>
      </c>
      <c r="K24" s="61">
        <v>95</v>
      </c>
      <c r="L24" s="19">
        <v>90</v>
      </c>
      <c r="M24" s="19"/>
      <c r="N24" s="19"/>
      <c r="O24" s="19"/>
      <c r="P24" s="19"/>
      <c r="Q24" s="19"/>
      <c r="R24" s="24"/>
    </row>
    <row r="25" spans="2:18">
      <c r="B25" s="14">
        <v>17</v>
      </c>
      <c r="C25" s="17" t="s">
        <v>53</v>
      </c>
      <c r="D25" s="73" t="s">
        <v>54</v>
      </c>
      <c r="E25" s="74"/>
      <c r="F25" s="74"/>
      <c r="G25" s="74"/>
      <c r="H25" s="74"/>
      <c r="I25" s="74"/>
      <c r="J25" s="61">
        <v>100</v>
      </c>
      <c r="K25" s="61">
        <v>100</v>
      </c>
      <c r="L25" s="19">
        <v>80</v>
      </c>
      <c r="M25" s="19"/>
      <c r="N25" s="19"/>
      <c r="O25" s="19"/>
      <c r="P25" s="19"/>
      <c r="Q25" s="19"/>
      <c r="R25" s="24"/>
    </row>
    <row r="26" spans="2:18">
      <c r="B26" s="14">
        <v>18</v>
      </c>
      <c r="C26" s="17" t="s">
        <v>55</v>
      </c>
      <c r="D26" s="73" t="s">
        <v>56</v>
      </c>
      <c r="E26" s="74"/>
      <c r="F26" s="74"/>
      <c r="G26" s="74"/>
      <c r="H26" s="74"/>
      <c r="I26" s="74"/>
      <c r="J26" s="61">
        <v>100</v>
      </c>
      <c r="K26" s="61">
        <v>100</v>
      </c>
      <c r="L26" s="19">
        <v>80</v>
      </c>
      <c r="M26" s="19"/>
      <c r="N26" s="19"/>
      <c r="O26" s="19"/>
      <c r="P26" s="19"/>
      <c r="Q26" s="19"/>
      <c r="R26" s="24"/>
    </row>
    <row r="27" spans="2:18">
      <c r="B27" s="14">
        <v>19</v>
      </c>
      <c r="C27" s="17" t="s">
        <v>57</v>
      </c>
      <c r="D27" s="73" t="s">
        <v>58</v>
      </c>
      <c r="E27" s="74"/>
      <c r="F27" s="74"/>
      <c r="G27" s="74"/>
      <c r="H27" s="74"/>
      <c r="I27" s="74"/>
      <c r="J27" s="61">
        <v>100</v>
      </c>
      <c r="K27" s="61">
        <v>95</v>
      </c>
      <c r="L27" s="19">
        <v>80</v>
      </c>
      <c r="M27" s="19"/>
      <c r="N27" s="19"/>
      <c r="O27" s="19"/>
      <c r="P27" s="19"/>
      <c r="Q27" s="19"/>
      <c r="R27" s="24"/>
    </row>
    <row r="28" spans="2:18">
      <c r="B28" s="14">
        <v>20</v>
      </c>
      <c r="C28" s="17" t="s">
        <v>59</v>
      </c>
      <c r="D28" s="73" t="s">
        <v>60</v>
      </c>
      <c r="E28" s="74"/>
      <c r="F28" s="74"/>
      <c r="G28" s="74"/>
      <c r="H28" s="74"/>
      <c r="I28" s="74"/>
      <c r="J28" s="61">
        <v>90</v>
      </c>
      <c r="K28" s="61">
        <v>90</v>
      </c>
      <c r="L28" s="19">
        <v>80</v>
      </c>
      <c r="M28" s="19"/>
      <c r="N28" s="19"/>
      <c r="O28" s="19"/>
      <c r="P28" s="19"/>
      <c r="Q28" s="19"/>
      <c r="R28" s="24"/>
    </row>
    <row r="29" spans="2:18">
      <c r="B29" s="14">
        <v>21</v>
      </c>
      <c r="C29" s="17" t="s">
        <v>61</v>
      </c>
      <c r="D29" s="73" t="s">
        <v>62</v>
      </c>
      <c r="E29" s="74"/>
      <c r="F29" s="74"/>
      <c r="G29" s="74"/>
      <c r="H29" s="74"/>
      <c r="I29" s="74"/>
      <c r="J29" s="61">
        <v>100</v>
      </c>
      <c r="K29" s="61">
        <v>95</v>
      </c>
      <c r="L29" s="19">
        <v>80</v>
      </c>
      <c r="M29" s="19"/>
      <c r="N29" s="19"/>
      <c r="O29" s="19"/>
      <c r="P29" s="19"/>
      <c r="Q29" s="19"/>
      <c r="R29" s="24"/>
    </row>
    <row r="30" spans="2:18">
      <c r="B30" s="14">
        <v>22</v>
      </c>
      <c r="C30" s="17" t="s">
        <v>63</v>
      </c>
      <c r="D30" s="73" t="s">
        <v>64</v>
      </c>
      <c r="E30" s="74"/>
      <c r="F30" s="74"/>
      <c r="G30" s="74"/>
      <c r="H30" s="74"/>
      <c r="I30" s="74"/>
      <c r="J30" s="61">
        <v>100</v>
      </c>
      <c r="K30" s="61">
        <v>95</v>
      </c>
      <c r="L30" s="19">
        <v>80</v>
      </c>
      <c r="M30" s="19"/>
      <c r="N30" s="19"/>
      <c r="O30" s="19"/>
      <c r="P30" s="19"/>
      <c r="Q30" s="19"/>
      <c r="R30" s="24"/>
    </row>
    <row r="31" spans="2:18">
      <c r="B31" s="14">
        <v>23</v>
      </c>
      <c r="C31" s="17" t="s">
        <v>65</v>
      </c>
      <c r="D31" s="73" t="s">
        <v>66</v>
      </c>
      <c r="E31" s="74"/>
      <c r="F31" s="74"/>
      <c r="G31" s="74"/>
      <c r="H31" s="74"/>
      <c r="I31" s="74"/>
      <c r="J31" s="61">
        <v>90</v>
      </c>
      <c r="K31" s="61">
        <v>90</v>
      </c>
      <c r="L31" s="19">
        <v>80</v>
      </c>
      <c r="M31" s="19"/>
      <c r="N31" s="19"/>
      <c r="O31" s="19"/>
      <c r="P31" s="19"/>
      <c r="Q31" s="19"/>
      <c r="R31" s="24"/>
    </row>
    <row r="32" spans="2:18">
      <c r="B32" s="14">
        <v>24</v>
      </c>
      <c r="C32" s="30"/>
      <c r="D32" s="20"/>
      <c r="E32" s="21"/>
      <c r="F32" s="21"/>
      <c r="G32" s="21"/>
      <c r="H32" s="21"/>
      <c r="I32" s="21"/>
      <c r="J32" s="62">
        <f>AVERAGE(J9:J31)</f>
        <v>96.739130434782609</v>
      </c>
      <c r="K32" s="63">
        <f>AVERAGE(K9:K31)</f>
        <v>94.347826086956516</v>
      </c>
      <c r="L32" s="63">
        <f>AVERAGE(L9:L31)</f>
        <v>83.913043478260875</v>
      </c>
      <c r="M32" s="19"/>
      <c r="N32" s="19"/>
      <c r="O32" s="19"/>
      <c r="P32" s="19"/>
      <c r="Q32" s="19"/>
      <c r="R32" s="24"/>
    </row>
    <row r="33" spans="2:18">
      <c r="B33" s="14">
        <v>25</v>
      </c>
      <c r="C33" s="30"/>
      <c r="D33" s="20"/>
      <c r="E33" s="21"/>
      <c r="F33" s="21"/>
      <c r="G33" s="21"/>
      <c r="H33" s="21"/>
      <c r="I33" s="21"/>
      <c r="J33" s="33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30"/>
      <c r="D34" s="38"/>
      <c r="E34" s="39"/>
      <c r="F34" s="39"/>
      <c r="G34" s="39"/>
      <c r="H34" s="39"/>
      <c r="I34" s="39"/>
      <c r="J34" s="33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20"/>
      <c r="D35" s="94"/>
      <c r="E35" s="94"/>
      <c r="F35" s="94"/>
      <c r="G35" s="94"/>
      <c r="H35" s="94"/>
      <c r="I35" s="94"/>
      <c r="J35" s="36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20"/>
      <c r="D36" s="94"/>
      <c r="E36" s="94"/>
      <c r="F36" s="94"/>
      <c r="G36" s="94"/>
      <c r="H36" s="94"/>
      <c r="I36" s="94"/>
      <c r="J36" s="37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20"/>
      <c r="D37" s="94"/>
      <c r="E37" s="94"/>
      <c r="F37" s="94"/>
      <c r="G37" s="94"/>
      <c r="H37" s="94"/>
      <c r="I37" s="94"/>
      <c r="J37" s="37"/>
      <c r="K37" s="19"/>
      <c r="L37" s="19"/>
      <c r="M37" s="19"/>
      <c r="N37" s="19"/>
      <c r="O37" s="19"/>
      <c r="P37" s="19"/>
      <c r="Q37" s="19"/>
      <c r="R37" s="24"/>
    </row>
    <row r="38" spans="2:18">
      <c r="B38" s="18">
        <v>30</v>
      </c>
      <c r="C38" s="20"/>
      <c r="D38" s="94"/>
      <c r="E38" s="94"/>
      <c r="F38" s="94"/>
      <c r="G38" s="94"/>
      <c r="H38" s="94"/>
      <c r="I38" s="94"/>
      <c r="J38" s="37"/>
      <c r="K38" s="19"/>
      <c r="L38" s="19"/>
      <c r="M38" s="19"/>
      <c r="N38" s="19"/>
      <c r="O38" s="19"/>
      <c r="P38" s="19"/>
      <c r="Q38" s="19"/>
      <c r="R38" s="24"/>
    </row>
    <row r="39" spans="2:18">
      <c r="B39" s="18">
        <v>31</v>
      </c>
      <c r="C39" s="20"/>
      <c r="D39" s="94"/>
      <c r="E39" s="94"/>
      <c r="F39" s="94"/>
      <c r="G39" s="94"/>
      <c r="H39" s="94"/>
      <c r="I39" s="94"/>
      <c r="J39" s="37"/>
      <c r="K39" s="19"/>
      <c r="L39" s="19"/>
      <c r="M39" s="19"/>
      <c r="N39" s="19"/>
      <c r="O39" s="19"/>
      <c r="P39" s="19"/>
      <c r="Q39" s="19"/>
      <c r="R39" s="24"/>
    </row>
    <row r="40" spans="2:18">
      <c r="B40" s="18">
        <v>32</v>
      </c>
      <c r="C40" s="20"/>
      <c r="D40" s="94"/>
      <c r="E40" s="94"/>
      <c r="F40" s="94"/>
      <c r="G40" s="94"/>
      <c r="H40" s="94"/>
      <c r="I40" s="94"/>
      <c r="J40" s="37"/>
      <c r="K40" s="19"/>
      <c r="L40" s="19"/>
      <c r="M40" s="19"/>
      <c r="N40" s="19"/>
      <c r="O40" s="19"/>
      <c r="P40" s="19"/>
      <c r="Q40" s="19"/>
      <c r="R40" s="24"/>
    </row>
    <row r="41" spans="2:18">
      <c r="B41" s="18">
        <v>33</v>
      </c>
      <c r="C41" s="20"/>
      <c r="D41" s="94"/>
      <c r="E41" s="94"/>
      <c r="F41" s="94"/>
      <c r="G41" s="94"/>
      <c r="H41" s="94"/>
      <c r="I41" s="94"/>
      <c r="J41" s="37"/>
      <c r="K41" s="19"/>
      <c r="L41" s="19"/>
      <c r="M41" s="19"/>
      <c r="N41" s="19"/>
      <c r="O41" s="19"/>
      <c r="P41" s="19"/>
      <c r="Q41" s="19"/>
      <c r="R41" s="24"/>
    </row>
    <row r="42" spans="2:18">
      <c r="B42" s="18">
        <v>34</v>
      </c>
      <c r="C42" s="20"/>
      <c r="D42" s="94"/>
      <c r="E42" s="94"/>
      <c r="F42" s="94"/>
      <c r="G42" s="94"/>
      <c r="H42" s="94"/>
      <c r="I42" s="94"/>
      <c r="J42" s="37"/>
      <c r="K42" s="19"/>
      <c r="L42" s="19"/>
      <c r="M42" s="19"/>
      <c r="N42" s="19"/>
      <c r="O42" s="19"/>
      <c r="P42" s="19"/>
      <c r="Q42" s="19"/>
      <c r="R42" s="24"/>
    </row>
    <row r="43" spans="2:18">
      <c r="B43" s="18">
        <v>35</v>
      </c>
      <c r="C43" s="20"/>
      <c r="D43" s="94"/>
      <c r="E43" s="94"/>
      <c r="F43" s="94"/>
      <c r="G43" s="94"/>
      <c r="H43" s="94"/>
      <c r="I43" s="94"/>
      <c r="J43" s="37"/>
      <c r="K43" s="19"/>
      <c r="L43" s="19"/>
      <c r="M43" s="19"/>
      <c r="N43" s="19"/>
      <c r="O43" s="19"/>
      <c r="P43" s="19"/>
      <c r="Q43" s="19"/>
      <c r="R43" s="24"/>
    </row>
    <row r="44" spans="2:18">
      <c r="B44" s="18">
        <v>36</v>
      </c>
      <c r="C44" s="20"/>
      <c r="D44" s="94"/>
      <c r="E44" s="94"/>
      <c r="F44" s="94"/>
      <c r="G44" s="94"/>
      <c r="H44" s="94"/>
      <c r="I44" s="94"/>
      <c r="J44" s="37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26"/>
      <c r="D45" s="27"/>
      <c r="E45" s="26"/>
      <c r="F45" s="26"/>
      <c r="G45" s="26"/>
      <c r="H45" s="26"/>
      <c r="I45" s="26"/>
      <c r="J45" s="26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26"/>
      <c r="D46" s="27"/>
      <c r="E46" s="26"/>
      <c r="F46" s="26"/>
      <c r="G46" s="26"/>
      <c r="H46" s="26"/>
      <c r="I46" s="26"/>
      <c r="J46" s="26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26"/>
      <c r="D47" s="27"/>
      <c r="E47" s="26"/>
      <c r="F47" s="26"/>
      <c r="G47" s="26"/>
      <c r="H47" s="26"/>
      <c r="I47" s="26"/>
      <c r="J47" s="26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26"/>
      <c r="D48" s="27"/>
      <c r="E48" s="26"/>
      <c r="F48" s="26"/>
      <c r="G48" s="26"/>
      <c r="H48" s="26"/>
      <c r="I48" s="26"/>
      <c r="J48" s="26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26"/>
      <c r="D49" s="27"/>
      <c r="E49" s="64"/>
      <c r="F49" s="64"/>
      <c r="G49" s="64"/>
      <c r="H49" s="64"/>
      <c r="I49" s="64"/>
      <c r="J49" s="64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26"/>
      <c r="D50" s="28"/>
      <c r="E50" s="67"/>
      <c r="F50" s="68"/>
      <c r="G50" s="68"/>
      <c r="H50" s="68"/>
      <c r="I50" s="68"/>
      <c r="J50" s="69"/>
      <c r="K50" s="29"/>
      <c r="L50" s="29"/>
      <c r="M50" s="29"/>
      <c r="N50" s="29"/>
      <c r="O50" s="29"/>
      <c r="P50" s="29"/>
      <c r="Q50" s="29"/>
      <c r="R50" s="24"/>
    </row>
    <row r="51" spans="2:18">
      <c r="D51" s="65"/>
      <c r="E51" s="65"/>
      <c r="F51" s="12"/>
      <c r="I51" s="70" t="s">
        <v>19</v>
      </c>
      <c r="J51" s="70"/>
      <c r="K51" s="15">
        <f t="shared" ref="K51:Q51" si="1">COUNTIF(K9:K50,"&gt;=70")</f>
        <v>24</v>
      </c>
      <c r="L51" s="15">
        <f t="shared" si="1"/>
        <v>24</v>
      </c>
      <c r="M51" s="15">
        <f t="shared" si="1"/>
        <v>0</v>
      </c>
      <c r="N51" s="15">
        <f t="shared" si="1"/>
        <v>0</v>
      </c>
      <c r="O51" s="15">
        <f t="shared" si="1"/>
        <v>0</v>
      </c>
      <c r="P51" s="15">
        <f t="shared" si="1"/>
        <v>0</v>
      </c>
      <c r="Q51" s="15">
        <f t="shared" si="1"/>
        <v>0</v>
      </c>
      <c r="R51" s="10">
        <f>COUNTIF(R9:R45,"&gt;=70")</f>
        <v>0</v>
      </c>
    </row>
    <row r="52" spans="2:18">
      <c r="D52" s="65"/>
      <c r="E52" s="65"/>
      <c r="F52" s="7"/>
      <c r="I52" s="79" t="s">
        <v>20</v>
      </c>
      <c r="J52" s="79"/>
      <c r="K52" s="13">
        <f t="shared" ref="K52:R52" si="2">COUNTIF(K9:K50,"&lt;70")</f>
        <v>0</v>
      </c>
      <c r="L52" s="13">
        <f t="shared" si="2"/>
        <v>0</v>
      </c>
      <c r="M52" s="13">
        <f t="shared" si="2"/>
        <v>0</v>
      </c>
      <c r="N52" s="13">
        <f t="shared" si="2"/>
        <v>0</v>
      </c>
      <c r="O52" s="13">
        <f t="shared" si="2"/>
        <v>0</v>
      </c>
      <c r="P52" s="13">
        <f t="shared" si="2"/>
        <v>0</v>
      </c>
      <c r="Q52" s="13">
        <f t="shared" si="2"/>
        <v>0</v>
      </c>
      <c r="R52" s="13">
        <f t="shared" si="2"/>
        <v>0</v>
      </c>
    </row>
    <row r="53" spans="2:18">
      <c r="D53" s="65"/>
      <c r="E53" s="65"/>
      <c r="F53" s="65"/>
      <c r="I53" s="79" t="s">
        <v>21</v>
      </c>
      <c r="J53" s="79"/>
      <c r="K53" s="13">
        <f t="shared" ref="K53:R53" si="3">COUNT(K9:K50)</f>
        <v>24</v>
      </c>
      <c r="L53" s="13">
        <f t="shared" si="3"/>
        <v>24</v>
      </c>
      <c r="M53" s="13">
        <f t="shared" si="3"/>
        <v>0</v>
      </c>
      <c r="N53" s="13">
        <f t="shared" si="3"/>
        <v>0</v>
      </c>
      <c r="O53" s="13">
        <f t="shared" si="3"/>
        <v>0</v>
      </c>
      <c r="P53" s="13">
        <f t="shared" si="3"/>
        <v>0</v>
      </c>
      <c r="Q53" s="13">
        <f t="shared" si="3"/>
        <v>0</v>
      </c>
      <c r="R53" s="13">
        <f t="shared" si="3"/>
        <v>0</v>
      </c>
    </row>
    <row r="54" spans="2:18">
      <c r="D54" s="65"/>
      <c r="E54" s="65"/>
      <c r="F54" s="12"/>
      <c r="G54" s="4"/>
      <c r="I54" s="66" t="s">
        <v>16</v>
      </c>
      <c r="J54" s="66"/>
      <c r="K54" s="8">
        <f>K51/K53</f>
        <v>1</v>
      </c>
      <c r="L54" s="9">
        <f t="shared" ref="L54:R54" si="4">L51/L53</f>
        <v>1</v>
      </c>
      <c r="M54" s="9" t="e">
        <f t="shared" si="4"/>
        <v>#DIV/0!</v>
      </c>
      <c r="N54" s="9" t="e">
        <f t="shared" si="4"/>
        <v>#DIV/0!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65"/>
      <c r="E55" s="65"/>
      <c r="F55" s="12"/>
      <c r="G55" s="4"/>
      <c r="I55" s="66" t="s">
        <v>17</v>
      </c>
      <c r="J55" s="66"/>
      <c r="K55" s="8">
        <f>K52/K53</f>
        <v>0</v>
      </c>
      <c r="L55" s="8">
        <f t="shared" ref="L55:R55" si="5">L52/L53</f>
        <v>0</v>
      </c>
      <c r="M55" s="9" t="e">
        <f t="shared" si="5"/>
        <v>#DIV/0!</v>
      </c>
      <c r="N55" s="9" t="e">
        <f t="shared" si="5"/>
        <v>#DIV/0!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65"/>
      <c r="E56" s="65"/>
      <c r="F56" s="7"/>
      <c r="G56" s="4"/>
    </row>
    <row r="57" spans="2:18">
      <c r="D57" s="12"/>
      <c r="E57" s="12"/>
      <c r="F57" s="7"/>
      <c r="G57" s="4"/>
    </row>
    <row r="58" spans="2:18">
      <c r="K58" s="71"/>
      <c r="L58" s="71"/>
      <c r="M58" s="71"/>
      <c r="N58" s="71"/>
      <c r="O58" s="71"/>
      <c r="P58" s="71"/>
      <c r="Q58" s="71"/>
    </row>
    <row r="59" spans="2:18">
      <c r="K59" s="72" t="s">
        <v>18</v>
      </c>
      <c r="L59" s="72"/>
      <c r="M59" s="72"/>
      <c r="N59" s="72"/>
      <c r="O59" s="72"/>
      <c r="P59" s="72"/>
      <c r="Q59" s="72"/>
    </row>
  </sheetData>
  <mergeCells count="57">
    <mergeCell ref="D38:I38"/>
    <mergeCell ref="D39:I39"/>
    <mergeCell ref="D40:I40"/>
    <mergeCell ref="D41:I41"/>
    <mergeCell ref="D42:I42"/>
    <mergeCell ref="D35:I35"/>
    <mergeCell ref="D36:I36"/>
    <mergeCell ref="D37:I37"/>
    <mergeCell ref="D28:I28"/>
    <mergeCell ref="D29:I29"/>
    <mergeCell ref="D30:I30"/>
    <mergeCell ref="D31:I31"/>
    <mergeCell ref="D23:I23"/>
    <mergeCell ref="D24:I24"/>
    <mergeCell ref="D25:I25"/>
    <mergeCell ref="D26:I26"/>
    <mergeCell ref="D27:I27"/>
    <mergeCell ref="D18:I18"/>
    <mergeCell ref="D19:I19"/>
    <mergeCell ref="D20:I20"/>
    <mergeCell ref="D21:I21"/>
    <mergeCell ref="D22:I22"/>
    <mergeCell ref="D13:I13"/>
    <mergeCell ref="D14:I14"/>
    <mergeCell ref="D15:I15"/>
    <mergeCell ref="D16:I16"/>
    <mergeCell ref="D17:I17"/>
    <mergeCell ref="E6:H6"/>
    <mergeCell ref="J6:K6"/>
    <mergeCell ref="L6:Q6"/>
    <mergeCell ref="B2:Q2"/>
    <mergeCell ref="D3:Q3"/>
    <mergeCell ref="E4:H4"/>
    <mergeCell ref="K4:L4"/>
    <mergeCell ref="O4:P4"/>
    <mergeCell ref="D9:I9"/>
    <mergeCell ref="D10:I10"/>
    <mergeCell ref="D11:I11"/>
    <mergeCell ref="D12:I12"/>
    <mergeCell ref="D8:I8"/>
    <mergeCell ref="I51:J51"/>
    <mergeCell ref="E49:J49"/>
    <mergeCell ref="E50:J50"/>
    <mergeCell ref="D43:I43"/>
    <mergeCell ref="D44:I44"/>
    <mergeCell ref="D51:E51"/>
    <mergeCell ref="D56:E56"/>
    <mergeCell ref="K58:Q58"/>
    <mergeCell ref="K59:Q59"/>
    <mergeCell ref="D55:E55"/>
    <mergeCell ref="I55:J55"/>
    <mergeCell ref="D52:E52"/>
    <mergeCell ref="I52:J52"/>
    <mergeCell ref="D53:F53"/>
    <mergeCell ref="I53:J53"/>
    <mergeCell ref="D54:E54"/>
    <mergeCell ref="I54:J5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59"/>
  <sheetViews>
    <sheetView topLeftCell="A2" zoomScaleNormal="100" workbookViewId="0">
      <selection activeCell="M20" sqref="M20:N20"/>
    </sheetView>
  </sheetViews>
  <sheetFormatPr baseColWidth="10" defaultColWidth="10.7265625" defaultRowHeight="14.5"/>
  <cols>
    <col min="1" max="1" width="1.26953125" customWidth="1"/>
    <col min="2" max="2" width="5" customWidth="1"/>
    <col min="3" max="3" width="17.1796875" customWidth="1"/>
    <col min="4" max="4" width="10.81640625" customWidth="1"/>
    <col min="5" max="10" width="7.7265625" customWidth="1"/>
    <col min="11" max="11" width="7.1796875" customWidth="1"/>
    <col min="12" max="13" width="5.7265625" customWidth="1"/>
    <col min="14" max="14" width="6.453125" customWidth="1"/>
    <col min="15" max="17" width="5.7265625" customWidth="1"/>
    <col min="18" max="18" width="8.7265625" customWidth="1"/>
    <col min="19" max="20" width="5.7265625" customWidth="1"/>
  </cols>
  <sheetData>
    <row r="2" spans="2:19" ht="15.5">
      <c r="B2" s="89" t="s">
        <v>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"/>
      <c r="S2" s="1"/>
    </row>
    <row r="3" spans="2:19">
      <c r="D3" s="90" t="s">
        <v>8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6"/>
      <c r="S3" s="16"/>
    </row>
    <row r="4" spans="2:19">
      <c r="D4" t="s">
        <v>0</v>
      </c>
      <c r="E4" s="91" t="s">
        <v>135</v>
      </c>
      <c r="F4" s="91"/>
      <c r="G4" s="91"/>
      <c r="H4" s="91"/>
      <c r="J4" t="s">
        <v>1</v>
      </c>
      <c r="K4" s="86" t="s">
        <v>141</v>
      </c>
      <c r="L4" s="86"/>
      <c r="N4" t="s">
        <v>2</v>
      </c>
      <c r="O4" s="92">
        <v>45917</v>
      </c>
      <c r="P4" s="92"/>
    </row>
    <row r="5" spans="2:19" ht="6.75" customHeight="1">
      <c r="E5" s="3"/>
      <c r="F5" s="3"/>
      <c r="G5" s="3"/>
      <c r="H5" s="3"/>
    </row>
    <row r="6" spans="2:19">
      <c r="D6" t="s">
        <v>3</v>
      </c>
      <c r="E6" s="86" t="s">
        <v>140</v>
      </c>
      <c r="F6" s="86"/>
      <c r="G6" s="86"/>
      <c r="H6" s="86"/>
      <c r="J6" s="87" t="s">
        <v>22</v>
      </c>
      <c r="K6" s="87"/>
      <c r="L6" s="88" t="s">
        <v>24</v>
      </c>
      <c r="M6" s="88"/>
      <c r="N6" s="88"/>
      <c r="O6" s="88"/>
      <c r="P6" s="88"/>
      <c r="Q6" s="88"/>
    </row>
    <row r="7" spans="2:19" ht="11.25" customHeight="1"/>
    <row r="8" spans="2:19">
      <c r="B8" s="2" t="s">
        <v>4</v>
      </c>
      <c r="C8" s="2" t="s">
        <v>6</v>
      </c>
      <c r="D8" s="80" t="s">
        <v>5</v>
      </c>
      <c r="E8" s="81"/>
      <c r="F8" s="81"/>
      <c r="G8" s="81"/>
      <c r="H8" s="81"/>
      <c r="I8" s="81"/>
      <c r="J8" s="82"/>
      <c r="K8" s="6" t="s">
        <v>7</v>
      </c>
      <c r="L8" s="6" t="s">
        <v>10</v>
      </c>
      <c r="M8" s="6" t="s">
        <v>11</v>
      </c>
      <c r="N8" s="6" t="s">
        <v>12</v>
      </c>
      <c r="O8" s="6" t="s">
        <v>13</v>
      </c>
      <c r="P8" s="6" t="s">
        <v>14</v>
      </c>
      <c r="Q8" s="6" t="s">
        <v>15</v>
      </c>
      <c r="R8" s="5" t="s">
        <v>23</v>
      </c>
    </row>
    <row r="9" spans="2:19">
      <c r="B9" s="14">
        <v>1</v>
      </c>
      <c r="C9" s="17" t="s">
        <v>67</v>
      </c>
      <c r="D9" s="83" t="s">
        <v>78</v>
      </c>
      <c r="E9" s="84"/>
      <c r="F9" s="84"/>
      <c r="G9" s="84"/>
      <c r="H9" s="84"/>
      <c r="I9" s="84"/>
      <c r="J9" s="85"/>
      <c r="K9" s="19">
        <v>75</v>
      </c>
      <c r="L9" s="19">
        <v>90</v>
      </c>
      <c r="M9" s="19">
        <v>70</v>
      </c>
      <c r="N9" s="19">
        <v>70</v>
      </c>
      <c r="O9" s="19"/>
      <c r="P9" s="19"/>
      <c r="Q9" s="19"/>
      <c r="R9" s="24"/>
    </row>
    <row r="10" spans="2:19">
      <c r="B10" s="14">
        <f>B9+1</f>
        <v>2</v>
      </c>
      <c r="C10" s="17" t="s">
        <v>68</v>
      </c>
      <c r="D10" s="73" t="s">
        <v>79</v>
      </c>
      <c r="E10" s="74"/>
      <c r="F10" s="74"/>
      <c r="G10" s="74"/>
      <c r="H10" s="74"/>
      <c r="I10" s="74"/>
      <c r="J10" s="75"/>
      <c r="K10" s="19">
        <v>0</v>
      </c>
      <c r="L10" s="19">
        <v>80</v>
      </c>
      <c r="M10" s="19">
        <v>70</v>
      </c>
      <c r="N10" s="19">
        <v>70</v>
      </c>
      <c r="O10" s="19"/>
      <c r="P10" s="19"/>
      <c r="Q10" s="19"/>
      <c r="R10" s="24"/>
    </row>
    <row r="11" spans="2:19">
      <c r="B11" s="14">
        <f t="shared" ref="B11:B22" si="0">B10+1</f>
        <v>3</v>
      </c>
      <c r="C11" s="17" t="s">
        <v>69</v>
      </c>
      <c r="D11" s="73" t="s">
        <v>80</v>
      </c>
      <c r="E11" s="74"/>
      <c r="F11" s="74"/>
      <c r="G11" s="74"/>
      <c r="H11" s="74"/>
      <c r="I11" s="74"/>
      <c r="J11" s="75"/>
      <c r="K11" s="19">
        <v>100</v>
      </c>
      <c r="L11" s="19">
        <v>95</v>
      </c>
      <c r="M11" s="19">
        <v>90</v>
      </c>
      <c r="N11" s="19">
        <v>90</v>
      </c>
      <c r="O11" s="19"/>
      <c r="P11" s="19"/>
      <c r="Q11" s="19"/>
      <c r="R11" s="24"/>
    </row>
    <row r="12" spans="2:19">
      <c r="B12" s="14">
        <f t="shared" si="0"/>
        <v>4</v>
      </c>
      <c r="C12" s="17" t="s">
        <v>70</v>
      </c>
      <c r="D12" s="73" t="s">
        <v>81</v>
      </c>
      <c r="E12" s="74"/>
      <c r="F12" s="74"/>
      <c r="G12" s="74"/>
      <c r="H12" s="74"/>
      <c r="I12" s="74"/>
      <c r="J12" s="75"/>
      <c r="K12" s="19">
        <v>96</v>
      </c>
      <c r="L12" s="19">
        <v>95</v>
      </c>
      <c r="M12" s="19">
        <v>90</v>
      </c>
      <c r="N12" s="19">
        <v>90</v>
      </c>
      <c r="O12" s="19"/>
      <c r="P12" s="19"/>
      <c r="Q12" s="19"/>
      <c r="R12" s="24"/>
    </row>
    <row r="13" spans="2:19">
      <c r="B13" s="14">
        <f t="shared" si="0"/>
        <v>5</v>
      </c>
      <c r="C13" s="17" t="s">
        <v>71</v>
      </c>
      <c r="D13" s="73" t="s">
        <v>82</v>
      </c>
      <c r="E13" s="74"/>
      <c r="F13" s="74"/>
      <c r="G13" s="74"/>
      <c r="H13" s="74"/>
      <c r="I13" s="74"/>
      <c r="J13" s="75"/>
      <c r="K13" s="19">
        <v>100</v>
      </c>
      <c r="L13" s="19">
        <v>97</v>
      </c>
      <c r="M13" s="19">
        <v>90</v>
      </c>
      <c r="N13" s="19">
        <v>90</v>
      </c>
      <c r="O13" s="19"/>
      <c r="P13" s="19"/>
      <c r="Q13" s="19"/>
      <c r="R13" s="24"/>
    </row>
    <row r="14" spans="2:19">
      <c r="B14" s="14">
        <f t="shared" si="0"/>
        <v>6</v>
      </c>
      <c r="C14" s="17" t="s">
        <v>72</v>
      </c>
      <c r="D14" s="73" t="s">
        <v>83</v>
      </c>
      <c r="E14" s="74"/>
      <c r="F14" s="74"/>
      <c r="G14" s="74"/>
      <c r="H14" s="74"/>
      <c r="I14" s="74"/>
      <c r="J14" s="75"/>
      <c r="K14" s="19">
        <v>100</v>
      </c>
      <c r="L14" s="19">
        <v>96</v>
      </c>
      <c r="M14" s="19">
        <v>90</v>
      </c>
      <c r="N14" s="19">
        <v>90</v>
      </c>
      <c r="O14" s="19"/>
      <c r="P14" s="19"/>
      <c r="Q14" s="19"/>
      <c r="R14" s="24"/>
    </row>
    <row r="15" spans="2:19">
      <c r="B15" s="14">
        <f t="shared" si="0"/>
        <v>7</v>
      </c>
      <c r="C15" s="17" t="s">
        <v>73</v>
      </c>
      <c r="D15" s="73" t="s">
        <v>84</v>
      </c>
      <c r="E15" s="74"/>
      <c r="F15" s="74"/>
      <c r="G15" s="74"/>
      <c r="H15" s="74"/>
      <c r="I15" s="74"/>
      <c r="J15" s="75"/>
      <c r="K15" s="19">
        <v>100</v>
      </c>
      <c r="L15" s="19">
        <v>95</v>
      </c>
      <c r="M15" s="19">
        <v>90</v>
      </c>
      <c r="N15" s="19">
        <v>90</v>
      </c>
      <c r="O15" s="19"/>
      <c r="P15" s="19"/>
      <c r="Q15" s="19"/>
      <c r="R15" s="24"/>
    </row>
    <row r="16" spans="2:19">
      <c r="B16" s="14">
        <f t="shared" si="0"/>
        <v>8</v>
      </c>
      <c r="C16" s="17" t="s">
        <v>74</v>
      </c>
      <c r="D16" s="73" t="s">
        <v>85</v>
      </c>
      <c r="E16" s="74"/>
      <c r="F16" s="74"/>
      <c r="G16" s="74"/>
      <c r="H16" s="74"/>
      <c r="I16" s="74"/>
      <c r="J16" s="75"/>
      <c r="K16" s="19">
        <v>88</v>
      </c>
      <c r="L16" s="19">
        <v>90</v>
      </c>
      <c r="M16" s="19">
        <v>70</v>
      </c>
      <c r="N16" s="19">
        <v>70</v>
      </c>
      <c r="O16" s="19"/>
      <c r="P16" s="19"/>
      <c r="Q16" s="19"/>
      <c r="R16" s="24"/>
    </row>
    <row r="17" spans="2:18">
      <c r="B17" s="14">
        <f t="shared" si="0"/>
        <v>9</v>
      </c>
      <c r="C17" s="17" t="s">
        <v>75</v>
      </c>
      <c r="D17" s="73" t="s">
        <v>86</v>
      </c>
      <c r="E17" s="74"/>
      <c r="F17" s="74"/>
      <c r="G17" s="74"/>
      <c r="H17" s="74"/>
      <c r="I17" s="74"/>
      <c r="J17" s="75"/>
      <c r="K17" s="19">
        <v>100</v>
      </c>
      <c r="L17" s="19">
        <v>100</v>
      </c>
      <c r="M17" s="19">
        <v>95</v>
      </c>
      <c r="N17" s="19">
        <v>95</v>
      </c>
      <c r="O17" s="19"/>
      <c r="P17" s="19"/>
      <c r="Q17" s="19"/>
      <c r="R17" s="24"/>
    </row>
    <row r="18" spans="2:18">
      <c r="B18" s="14">
        <f t="shared" si="0"/>
        <v>10</v>
      </c>
      <c r="C18" s="17" t="s">
        <v>76</v>
      </c>
      <c r="D18" s="73" t="s">
        <v>87</v>
      </c>
      <c r="E18" s="74"/>
      <c r="F18" s="74"/>
      <c r="G18" s="74"/>
      <c r="H18" s="74"/>
      <c r="I18" s="74"/>
      <c r="J18" s="75"/>
      <c r="K18" s="19">
        <v>100</v>
      </c>
      <c r="L18" s="19">
        <v>95</v>
      </c>
      <c r="M18" s="19">
        <v>90</v>
      </c>
      <c r="N18" s="19">
        <v>90</v>
      </c>
      <c r="O18" s="19"/>
      <c r="P18" s="19"/>
      <c r="Q18" s="19"/>
      <c r="R18" s="24"/>
    </row>
    <row r="19" spans="2:18">
      <c r="B19" s="14">
        <f t="shared" si="0"/>
        <v>11</v>
      </c>
      <c r="C19" s="17" t="s">
        <v>77</v>
      </c>
      <c r="D19" s="73" t="s">
        <v>88</v>
      </c>
      <c r="E19" s="74"/>
      <c r="F19" s="74"/>
      <c r="G19" s="74"/>
      <c r="H19" s="74"/>
      <c r="I19" s="74"/>
      <c r="J19" s="75"/>
      <c r="K19" s="19">
        <v>100</v>
      </c>
      <c r="L19" s="19">
        <v>95</v>
      </c>
      <c r="M19" s="19">
        <v>90</v>
      </c>
      <c r="N19" s="19">
        <v>90</v>
      </c>
      <c r="O19" s="19"/>
      <c r="P19" s="19"/>
      <c r="Q19" s="19"/>
      <c r="R19" s="24"/>
    </row>
    <row r="20" spans="2:18">
      <c r="B20" s="14">
        <f t="shared" si="0"/>
        <v>12</v>
      </c>
      <c r="C20" s="17"/>
      <c r="D20" s="20"/>
      <c r="E20" s="21"/>
      <c r="F20" s="21"/>
      <c r="G20" s="21"/>
      <c r="H20" s="21"/>
      <c r="I20" s="21"/>
      <c r="J20" s="22"/>
      <c r="K20" s="58">
        <f>AVERAGE(K9:K19)</f>
        <v>87.181818181818187</v>
      </c>
      <c r="L20" s="58">
        <f>AVERAGE(L9:L19)</f>
        <v>93.454545454545453</v>
      </c>
      <c r="M20" s="58">
        <f>AVERAGE(M9:M19)</f>
        <v>85</v>
      </c>
      <c r="N20" s="58">
        <f>AVERAGE(N9:N19)</f>
        <v>85</v>
      </c>
      <c r="O20" s="19"/>
      <c r="P20" s="19"/>
      <c r="Q20" s="19"/>
      <c r="R20" s="24"/>
    </row>
    <row r="21" spans="2:18">
      <c r="B21" s="14">
        <f t="shared" si="0"/>
        <v>13</v>
      </c>
      <c r="C21" s="17"/>
      <c r="D21" s="20"/>
      <c r="E21" s="21"/>
      <c r="F21" s="21"/>
      <c r="G21" s="21"/>
      <c r="H21" s="21"/>
      <c r="I21" s="21"/>
      <c r="J21" s="22"/>
      <c r="K21" s="19"/>
      <c r="L21" s="19"/>
      <c r="M21" s="19"/>
      <c r="N21" s="19"/>
      <c r="O21" s="19"/>
      <c r="P21" s="19"/>
      <c r="Q21" s="19"/>
      <c r="R21" s="24"/>
    </row>
    <row r="22" spans="2:18">
      <c r="B22" s="14">
        <f t="shared" si="0"/>
        <v>14</v>
      </c>
      <c r="C22" s="17"/>
      <c r="D22" s="20"/>
      <c r="E22" s="21"/>
      <c r="F22" s="21"/>
      <c r="G22" s="21"/>
      <c r="H22" s="21"/>
      <c r="I22" s="21"/>
      <c r="J22" s="22"/>
      <c r="K22" s="19"/>
      <c r="L22" s="19"/>
      <c r="M22" s="19"/>
      <c r="N22" s="19"/>
      <c r="O22" s="19"/>
      <c r="P22" s="19"/>
      <c r="Q22" s="19"/>
      <c r="R22" s="24"/>
    </row>
    <row r="23" spans="2:18">
      <c r="B23" s="14">
        <v>15</v>
      </c>
      <c r="C23" s="17"/>
      <c r="D23" s="20"/>
      <c r="E23" s="21"/>
      <c r="F23" s="21"/>
      <c r="G23" s="21"/>
      <c r="H23" s="21"/>
      <c r="I23" s="21"/>
      <c r="J23" s="22"/>
      <c r="K23" s="19"/>
      <c r="L23" s="19"/>
      <c r="M23" s="19"/>
      <c r="N23" s="19"/>
      <c r="O23" s="19"/>
      <c r="P23" s="19"/>
      <c r="Q23" s="19"/>
      <c r="R23" s="24"/>
    </row>
    <row r="24" spans="2:18">
      <c r="B24" s="14">
        <v>16</v>
      </c>
      <c r="C24" s="17"/>
      <c r="D24" s="20"/>
      <c r="E24" s="21"/>
      <c r="F24" s="21"/>
      <c r="G24" s="21"/>
      <c r="H24" s="21"/>
      <c r="I24" s="21"/>
      <c r="J24" s="22"/>
      <c r="K24" s="19"/>
      <c r="L24" s="19"/>
      <c r="M24" s="19"/>
      <c r="N24" s="19"/>
      <c r="O24" s="19"/>
      <c r="P24" s="19"/>
      <c r="Q24" s="19"/>
      <c r="R24" s="24"/>
    </row>
    <row r="25" spans="2:18">
      <c r="B25" s="14">
        <v>17</v>
      </c>
      <c r="C25" s="17"/>
      <c r="D25" s="20"/>
      <c r="E25" s="21"/>
      <c r="F25" s="21"/>
      <c r="G25" s="21"/>
      <c r="H25" s="21"/>
      <c r="I25" s="21"/>
      <c r="J25" s="22"/>
      <c r="K25" s="19"/>
      <c r="L25" s="19"/>
      <c r="M25" s="19"/>
      <c r="N25" s="19"/>
      <c r="O25" s="19"/>
      <c r="P25" s="19"/>
      <c r="Q25" s="19"/>
      <c r="R25" s="24"/>
    </row>
    <row r="26" spans="2:18">
      <c r="B26" s="14">
        <v>18</v>
      </c>
      <c r="C26" s="17"/>
      <c r="D26" s="20"/>
      <c r="E26" s="21"/>
      <c r="F26" s="21"/>
      <c r="G26" s="21"/>
      <c r="H26" s="21"/>
      <c r="I26" s="21"/>
      <c r="J26" s="22"/>
      <c r="K26" s="19"/>
      <c r="L26" s="19"/>
      <c r="M26" s="19"/>
      <c r="N26" s="19"/>
      <c r="O26" s="19"/>
      <c r="P26" s="19"/>
      <c r="Q26" s="19"/>
      <c r="R26" s="24"/>
    </row>
    <row r="27" spans="2:18">
      <c r="B27" s="14">
        <v>19</v>
      </c>
      <c r="C27" s="17"/>
      <c r="D27" s="98"/>
      <c r="E27" s="99"/>
      <c r="F27" s="99"/>
      <c r="G27" s="99"/>
      <c r="H27" s="99"/>
      <c r="I27" s="99"/>
      <c r="J27" s="100"/>
      <c r="K27" s="19"/>
      <c r="L27" s="19"/>
      <c r="M27" s="19"/>
      <c r="N27" s="19"/>
      <c r="O27" s="19"/>
      <c r="P27" s="19"/>
      <c r="Q27" s="19"/>
      <c r="R27" s="24"/>
    </row>
    <row r="28" spans="2:18">
      <c r="B28" s="14">
        <v>20</v>
      </c>
      <c r="C28" s="17"/>
      <c r="D28" s="101"/>
      <c r="E28" s="102"/>
      <c r="F28" s="102"/>
      <c r="G28" s="102"/>
      <c r="H28" s="102"/>
      <c r="I28" s="102"/>
      <c r="J28" s="103"/>
      <c r="K28" s="19"/>
      <c r="L28" s="19"/>
      <c r="M28" s="19"/>
      <c r="N28" s="19"/>
      <c r="O28" s="19"/>
      <c r="P28" s="19"/>
      <c r="Q28" s="19"/>
      <c r="R28" s="24"/>
    </row>
    <row r="29" spans="2:18">
      <c r="B29" s="14">
        <v>21</v>
      </c>
      <c r="C29" s="11"/>
      <c r="D29" s="25"/>
      <c r="E29" s="25"/>
      <c r="F29" s="25"/>
      <c r="G29" s="25"/>
      <c r="H29" s="25"/>
      <c r="I29" s="25"/>
      <c r="J29" s="25"/>
      <c r="K29" s="19"/>
      <c r="L29" s="19"/>
      <c r="M29" s="19"/>
      <c r="N29" s="19"/>
      <c r="O29" s="19"/>
      <c r="P29" s="19"/>
      <c r="Q29" s="19"/>
      <c r="R29" s="24"/>
    </row>
    <row r="30" spans="2:18">
      <c r="B30" s="14">
        <v>22</v>
      </c>
      <c r="C30" s="11"/>
      <c r="D30" s="25"/>
      <c r="E30" s="25"/>
      <c r="F30" s="25"/>
      <c r="G30" s="25"/>
      <c r="H30" s="25"/>
      <c r="I30" s="25"/>
      <c r="J30" s="25"/>
      <c r="K30" s="19"/>
      <c r="L30" s="19"/>
      <c r="M30" s="19"/>
      <c r="N30" s="19"/>
      <c r="O30" s="19"/>
      <c r="P30" s="19"/>
      <c r="Q30" s="19"/>
      <c r="R30" s="24"/>
    </row>
    <row r="31" spans="2:18">
      <c r="B31" s="14">
        <v>23</v>
      </c>
      <c r="C31" s="11"/>
      <c r="D31" s="25"/>
      <c r="E31" s="25"/>
      <c r="F31" s="25"/>
      <c r="G31" s="25"/>
      <c r="H31" s="25"/>
      <c r="I31" s="25"/>
      <c r="J31" s="25"/>
      <c r="K31" s="19"/>
      <c r="L31" s="19"/>
      <c r="M31" s="19"/>
      <c r="N31" s="19"/>
      <c r="O31" s="19"/>
      <c r="P31" s="19"/>
      <c r="Q31" s="19"/>
      <c r="R31" s="24"/>
    </row>
    <row r="32" spans="2:18">
      <c r="B32" s="14">
        <v>24</v>
      </c>
      <c r="C32" s="11"/>
      <c r="D32" s="25"/>
      <c r="E32" s="25"/>
      <c r="F32" s="25"/>
      <c r="G32" s="25"/>
      <c r="H32" s="25"/>
      <c r="I32" s="25"/>
      <c r="J32" s="25"/>
      <c r="K32" s="19"/>
      <c r="L32" s="19"/>
      <c r="M32" s="19"/>
      <c r="N32" s="19"/>
      <c r="O32" s="19"/>
      <c r="P32" s="19"/>
      <c r="Q32" s="19"/>
      <c r="R32" s="24"/>
    </row>
    <row r="33" spans="2:18">
      <c r="B33" s="14">
        <v>25</v>
      </c>
      <c r="C33" s="11"/>
      <c r="D33" s="25"/>
      <c r="E33" s="25"/>
      <c r="F33" s="25"/>
      <c r="G33" s="25"/>
      <c r="H33" s="25"/>
      <c r="I33" s="25"/>
      <c r="J33" s="25"/>
      <c r="K33" s="19"/>
      <c r="L33" s="19"/>
      <c r="M33" s="19"/>
      <c r="N33" s="19"/>
      <c r="O33" s="19"/>
      <c r="P33" s="19"/>
      <c r="Q33" s="19"/>
      <c r="R33" s="24"/>
    </row>
    <row r="34" spans="2:18">
      <c r="B34" s="14">
        <v>26</v>
      </c>
      <c r="C34" s="11"/>
      <c r="D34" s="25"/>
      <c r="E34" s="25"/>
      <c r="F34" s="25"/>
      <c r="G34" s="25"/>
      <c r="H34" s="25"/>
      <c r="I34" s="25"/>
      <c r="J34" s="25"/>
      <c r="K34" s="19"/>
      <c r="L34" s="19"/>
      <c r="M34" s="19"/>
      <c r="N34" s="19"/>
      <c r="O34" s="19"/>
      <c r="P34" s="19"/>
      <c r="Q34" s="19"/>
      <c r="R34" s="24"/>
    </row>
    <row r="35" spans="2:18">
      <c r="B35" s="14">
        <v>27</v>
      </c>
      <c r="C35" s="14"/>
      <c r="D35" s="95"/>
      <c r="E35" s="96"/>
      <c r="F35" s="96"/>
      <c r="G35" s="96"/>
      <c r="H35" s="96"/>
      <c r="I35" s="96"/>
      <c r="J35" s="97"/>
      <c r="K35" s="19"/>
      <c r="L35" s="19"/>
      <c r="M35" s="19"/>
      <c r="N35" s="19"/>
      <c r="O35" s="19"/>
      <c r="P35" s="19"/>
      <c r="Q35" s="19"/>
      <c r="R35" s="24"/>
    </row>
    <row r="36" spans="2:18">
      <c r="B36" s="14">
        <v>28</v>
      </c>
      <c r="C36" s="14"/>
      <c r="D36" s="95"/>
      <c r="E36" s="96"/>
      <c r="F36" s="96"/>
      <c r="G36" s="96"/>
      <c r="H36" s="96"/>
      <c r="I36" s="96"/>
      <c r="J36" s="97"/>
      <c r="K36" s="19"/>
      <c r="L36" s="19"/>
      <c r="M36" s="19"/>
      <c r="N36" s="19"/>
      <c r="O36" s="19"/>
      <c r="P36" s="19"/>
      <c r="Q36" s="19"/>
      <c r="R36" s="24"/>
    </row>
    <row r="37" spans="2:18">
      <c r="B37" s="14">
        <v>29</v>
      </c>
      <c r="C37" s="14"/>
      <c r="D37" s="95"/>
      <c r="E37" s="96"/>
      <c r="F37" s="96"/>
      <c r="G37" s="96"/>
      <c r="H37" s="96"/>
      <c r="I37" s="96"/>
      <c r="J37" s="97"/>
      <c r="K37" s="19"/>
      <c r="L37" s="19"/>
      <c r="M37" s="19"/>
      <c r="N37" s="19"/>
      <c r="O37" s="19"/>
      <c r="P37" s="19"/>
      <c r="Q37" s="19"/>
      <c r="R37" s="24"/>
    </row>
    <row r="38" spans="2:18">
      <c r="B38" s="14"/>
      <c r="C38" s="14"/>
      <c r="D38" s="26"/>
      <c r="E38" s="64"/>
      <c r="F38" s="64"/>
      <c r="G38" s="64"/>
      <c r="H38" s="64"/>
      <c r="I38" s="64"/>
      <c r="J38" s="64"/>
      <c r="K38" s="19"/>
      <c r="L38" s="19"/>
      <c r="M38" s="19"/>
      <c r="N38" s="19"/>
      <c r="O38" s="19"/>
      <c r="P38" s="19"/>
      <c r="Q38" s="19"/>
      <c r="R38" s="24"/>
    </row>
    <row r="39" spans="2:18">
      <c r="B39" s="14"/>
      <c r="C39" s="14"/>
      <c r="D39" s="26"/>
      <c r="E39" s="64"/>
      <c r="F39" s="64"/>
      <c r="G39" s="64"/>
      <c r="H39" s="64"/>
      <c r="I39" s="64"/>
      <c r="J39" s="64"/>
      <c r="K39" s="19"/>
      <c r="L39" s="19"/>
      <c r="M39" s="19"/>
      <c r="N39" s="19"/>
      <c r="O39" s="19"/>
      <c r="P39" s="19"/>
      <c r="Q39" s="19"/>
      <c r="R39" s="24"/>
    </row>
    <row r="40" spans="2:18">
      <c r="B40" s="14"/>
      <c r="C40" s="14"/>
      <c r="D40" s="26"/>
      <c r="E40" s="64"/>
      <c r="F40" s="64"/>
      <c r="G40" s="64"/>
      <c r="H40" s="64"/>
      <c r="I40" s="64"/>
      <c r="J40" s="64"/>
      <c r="K40" s="19"/>
      <c r="L40" s="19"/>
      <c r="M40" s="19"/>
      <c r="N40" s="19"/>
      <c r="O40" s="19"/>
      <c r="P40" s="19"/>
      <c r="Q40" s="19"/>
      <c r="R40" s="24"/>
    </row>
    <row r="41" spans="2:18">
      <c r="B41" s="14"/>
      <c r="C41" s="14"/>
      <c r="D41" s="26"/>
      <c r="E41" s="64"/>
      <c r="F41" s="64"/>
      <c r="G41" s="64"/>
      <c r="H41" s="64"/>
      <c r="I41" s="64"/>
      <c r="J41" s="64"/>
      <c r="K41" s="19"/>
      <c r="L41" s="19"/>
      <c r="M41" s="19"/>
      <c r="N41" s="19"/>
      <c r="O41" s="19"/>
      <c r="P41" s="19"/>
      <c r="Q41" s="19"/>
      <c r="R41" s="24"/>
    </row>
    <row r="42" spans="2:18">
      <c r="B42" s="14"/>
      <c r="C42" s="14"/>
      <c r="D42" s="27"/>
      <c r="E42" s="64"/>
      <c r="F42" s="64"/>
      <c r="G42" s="64"/>
      <c r="H42" s="64"/>
      <c r="I42" s="64"/>
      <c r="J42" s="64"/>
      <c r="K42" s="19"/>
      <c r="L42" s="19"/>
      <c r="M42" s="19"/>
      <c r="N42" s="19"/>
      <c r="O42" s="19"/>
      <c r="P42" s="19"/>
      <c r="Q42" s="19"/>
      <c r="R42" s="24"/>
    </row>
    <row r="43" spans="2:18">
      <c r="B43" s="14"/>
      <c r="C43" s="14"/>
      <c r="D43" s="27"/>
      <c r="E43" s="64"/>
      <c r="F43" s="64"/>
      <c r="G43" s="64"/>
      <c r="H43" s="64"/>
      <c r="I43" s="64"/>
      <c r="J43" s="64"/>
      <c r="K43" s="19"/>
      <c r="L43" s="19"/>
      <c r="M43" s="19"/>
      <c r="N43" s="19"/>
      <c r="O43" s="19"/>
      <c r="P43" s="19"/>
      <c r="Q43" s="19"/>
      <c r="R43" s="24"/>
    </row>
    <row r="44" spans="2:18">
      <c r="B44" s="14"/>
      <c r="C44" s="14"/>
      <c r="D44" s="27"/>
      <c r="E44" s="64"/>
      <c r="F44" s="64"/>
      <c r="G44" s="64"/>
      <c r="H44" s="64"/>
      <c r="I44" s="64"/>
      <c r="J44" s="64"/>
      <c r="K44" s="19"/>
      <c r="L44" s="19"/>
      <c r="M44" s="19"/>
      <c r="N44" s="19"/>
      <c r="O44" s="19"/>
      <c r="P44" s="19"/>
      <c r="Q44" s="19"/>
      <c r="R44" s="24"/>
    </row>
    <row r="45" spans="2:18">
      <c r="B45" s="14"/>
      <c r="C45" s="14"/>
      <c r="D45" s="27"/>
      <c r="E45" s="64"/>
      <c r="F45" s="64"/>
      <c r="G45" s="64"/>
      <c r="H45" s="64"/>
      <c r="I45" s="64"/>
      <c r="J45" s="64"/>
      <c r="K45" s="19"/>
      <c r="L45" s="19"/>
      <c r="M45" s="19"/>
      <c r="N45" s="19"/>
      <c r="O45" s="19"/>
      <c r="P45" s="19"/>
      <c r="Q45" s="19"/>
      <c r="R45" s="24"/>
    </row>
    <row r="46" spans="2:18">
      <c r="B46" s="14"/>
      <c r="C46" s="14"/>
      <c r="D46" s="27"/>
      <c r="E46" s="64"/>
      <c r="F46" s="64"/>
      <c r="G46" s="64"/>
      <c r="H46" s="64"/>
      <c r="I46" s="64"/>
      <c r="J46" s="64"/>
      <c r="K46" s="19"/>
      <c r="L46" s="19"/>
      <c r="M46" s="19"/>
      <c r="N46" s="19"/>
      <c r="O46" s="19"/>
      <c r="P46" s="19"/>
      <c r="Q46" s="19"/>
      <c r="R46" s="24"/>
    </row>
    <row r="47" spans="2:18">
      <c r="B47" s="14"/>
      <c r="C47" s="14"/>
      <c r="D47" s="27"/>
      <c r="E47" s="64"/>
      <c r="F47" s="64"/>
      <c r="G47" s="64"/>
      <c r="H47" s="64"/>
      <c r="I47" s="64"/>
      <c r="J47" s="64"/>
      <c r="K47" s="19"/>
      <c r="L47" s="19"/>
      <c r="M47" s="19"/>
      <c r="N47" s="19"/>
      <c r="O47" s="19"/>
      <c r="P47" s="19"/>
      <c r="Q47" s="19"/>
      <c r="R47" s="24"/>
    </row>
    <row r="48" spans="2:18">
      <c r="B48" s="14"/>
      <c r="C48" s="14"/>
      <c r="D48" s="27"/>
      <c r="E48" s="64"/>
      <c r="F48" s="64"/>
      <c r="G48" s="64"/>
      <c r="H48" s="64"/>
      <c r="I48" s="64"/>
      <c r="J48" s="64"/>
      <c r="K48" s="19"/>
      <c r="L48" s="19"/>
      <c r="M48" s="19"/>
      <c r="N48" s="19"/>
      <c r="O48" s="19"/>
      <c r="P48" s="19"/>
      <c r="Q48" s="19"/>
      <c r="R48" s="24"/>
    </row>
    <row r="49" spans="2:18">
      <c r="B49" s="14"/>
      <c r="C49" s="14"/>
      <c r="D49" s="27"/>
      <c r="E49" s="64"/>
      <c r="F49" s="64"/>
      <c r="G49" s="64"/>
      <c r="H49" s="64"/>
      <c r="I49" s="64"/>
      <c r="J49" s="64"/>
      <c r="K49" s="19"/>
      <c r="L49" s="19"/>
      <c r="M49" s="19"/>
      <c r="N49" s="19"/>
      <c r="O49" s="19"/>
      <c r="P49" s="19"/>
      <c r="Q49" s="19"/>
      <c r="R49" s="24"/>
    </row>
    <row r="50" spans="2:18">
      <c r="B50" s="14"/>
      <c r="C50" s="14"/>
      <c r="D50" s="28"/>
      <c r="E50" s="67"/>
      <c r="F50" s="68"/>
      <c r="G50" s="68"/>
      <c r="H50" s="68"/>
      <c r="I50" s="68"/>
      <c r="J50" s="69"/>
      <c r="K50" s="29"/>
      <c r="L50" s="29"/>
      <c r="M50" s="29"/>
      <c r="N50" s="29"/>
      <c r="O50" s="29"/>
      <c r="P50" s="29"/>
      <c r="Q50" s="29"/>
      <c r="R50" s="24"/>
    </row>
    <row r="51" spans="2:18">
      <c r="D51" s="65"/>
      <c r="E51" s="65"/>
      <c r="F51" s="12"/>
      <c r="I51" s="70" t="s">
        <v>19</v>
      </c>
      <c r="J51" s="70"/>
      <c r="K51" s="15">
        <f t="shared" ref="K51:Q51" si="1">COUNTIF(K9:K50,"&gt;=70")</f>
        <v>11</v>
      </c>
      <c r="L51" s="15">
        <f t="shared" si="1"/>
        <v>12</v>
      </c>
      <c r="M51" s="15">
        <f t="shared" si="1"/>
        <v>12</v>
      </c>
      <c r="N51" s="15">
        <f t="shared" si="1"/>
        <v>12</v>
      </c>
      <c r="O51" s="15">
        <f t="shared" si="1"/>
        <v>0</v>
      </c>
      <c r="P51" s="15">
        <f t="shared" si="1"/>
        <v>0</v>
      </c>
      <c r="Q51" s="15">
        <f t="shared" si="1"/>
        <v>0</v>
      </c>
      <c r="R51" s="10">
        <f>COUNTIF(R9:R45,"&gt;=70")</f>
        <v>0</v>
      </c>
    </row>
    <row r="52" spans="2:18">
      <c r="D52" s="65"/>
      <c r="E52" s="65"/>
      <c r="F52" s="7"/>
      <c r="I52" s="79" t="s">
        <v>20</v>
      </c>
      <c r="J52" s="79"/>
      <c r="K52" s="13">
        <f t="shared" ref="K52:R52" si="2">COUNTIF(K9:K50,"&lt;70")</f>
        <v>1</v>
      </c>
      <c r="L52" s="13">
        <f t="shared" si="2"/>
        <v>0</v>
      </c>
      <c r="M52" s="13">
        <f t="shared" si="2"/>
        <v>0</v>
      </c>
      <c r="N52" s="13">
        <f t="shared" si="2"/>
        <v>0</v>
      </c>
      <c r="O52" s="13">
        <f t="shared" si="2"/>
        <v>0</v>
      </c>
      <c r="P52" s="13">
        <f t="shared" si="2"/>
        <v>0</v>
      </c>
      <c r="Q52" s="13">
        <f t="shared" si="2"/>
        <v>0</v>
      </c>
      <c r="R52" s="13">
        <f t="shared" si="2"/>
        <v>0</v>
      </c>
    </row>
    <row r="53" spans="2:18">
      <c r="D53" s="65"/>
      <c r="E53" s="65"/>
      <c r="F53" s="65"/>
      <c r="I53" s="79" t="s">
        <v>21</v>
      </c>
      <c r="J53" s="79"/>
      <c r="K53" s="13">
        <f t="shared" ref="K53:R53" si="3">COUNT(K9:K50)</f>
        <v>12</v>
      </c>
      <c r="L53" s="13">
        <f t="shared" si="3"/>
        <v>12</v>
      </c>
      <c r="M53" s="13">
        <f t="shared" si="3"/>
        <v>12</v>
      </c>
      <c r="N53" s="13">
        <f t="shared" si="3"/>
        <v>12</v>
      </c>
      <c r="O53" s="13">
        <f t="shared" si="3"/>
        <v>0</v>
      </c>
      <c r="P53" s="13">
        <f t="shared" si="3"/>
        <v>0</v>
      </c>
      <c r="Q53" s="13">
        <f t="shared" si="3"/>
        <v>0</v>
      </c>
      <c r="R53" s="13">
        <f t="shared" si="3"/>
        <v>0</v>
      </c>
    </row>
    <row r="54" spans="2:18">
      <c r="D54" s="65"/>
      <c r="E54" s="65"/>
      <c r="F54" s="12"/>
      <c r="G54" s="4"/>
      <c r="I54" s="66" t="s">
        <v>16</v>
      </c>
      <c r="J54" s="66"/>
      <c r="K54" s="8">
        <f>K51/K53</f>
        <v>0.91666666666666663</v>
      </c>
      <c r="L54" s="9">
        <f t="shared" ref="L54:R54" si="4">L51/L53</f>
        <v>1</v>
      </c>
      <c r="M54" s="9">
        <f t="shared" si="4"/>
        <v>1</v>
      </c>
      <c r="N54" s="9">
        <f t="shared" si="4"/>
        <v>1</v>
      </c>
      <c r="O54" s="9" t="e">
        <f t="shared" si="4"/>
        <v>#DIV/0!</v>
      </c>
      <c r="P54" s="9" t="e">
        <f t="shared" si="4"/>
        <v>#DIV/0!</v>
      </c>
      <c r="Q54" s="9" t="e">
        <f t="shared" si="4"/>
        <v>#DIV/0!</v>
      </c>
      <c r="R54" s="9" t="e">
        <f t="shared" si="4"/>
        <v>#DIV/0!</v>
      </c>
    </row>
    <row r="55" spans="2:18">
      <c r="D55" s="65"/>
      <c r="E55" s="65"/>
      <c r="F55" s="12"/>
      <c r="G55" s="4"/>
      <c r="I55" s="66" t="s">
        <v>17</v>
      </c>
      <c r="J55" s="66"/>
      <c r="K55" s="8">
        <f>K52/K53</f>
        <v>8.3333333333333329E-2</v>
      </c>
      <c r="L55" s="8">
        <f t="shared" ref="L55:R55" si="5">L52/L53</f>
        <v>0</v>
      </c>
      <c r="M55" s="9">
        <f t="shared" si="5"/>
        <v>0</v>
      </c>
      <c r="N55" s="9">
        <f t="shared" si="5"/>
        <v>0</v>
      </c>
      <c r="O55" s="9" t="e">
        <f t="shared" si="5"/>
        <v>#DIV/0!</v>
      </c>
      <c r="P55" s="9" t="e">
        <f t="shared" si="5"/>
        <v>#DIV/0!</v>
      </c>
      <c r="Q55" s="9" t="e">
        <f t="shared" si="5"/>
        <v>#DIV/0!</v>
      </c>
      <c r="R55" s="9" t="e">
        <f t="shared" si="5"/>
        <v>#DIV/0!</v>
      </c>
    </row>
    <row r="56" spans="2:18">
      <c r="D56" s="65"/>
      <c r="E56" s="65"/>
      <c r="F56" s="7"/>
      <c r="G56" s="4"/>
    </row>
    <row r="57" spans="2:18">
      <c r="D57" s="12"/>
      <c r="E57" s="12"/>
      <c r="F57" s="7"/>
      <c r="G57" s="4"/>
    </row>
    <row r="58" spans="2:18">
      <c r="K58" s="71"/>
      <c r="L58" s="71"/>
      <c r="M58" s="71"/>
      <c r="N58" s="71"/>
      <c r="O58" s="71"/>
      <c r="P58" s="71"/>
      <c r="Q58" s="71"/>
    </row>
    <row r="59" spans="2:18">
      <c r="K59" s="72" t="s">
        <v>18</v>
      </c>
      <c r="L59" s="72"/>
      <c r="M59" s="72"/>
      <c r="N59" s="72"/>
      <c r="O59" s="72"/>
      <c r="P59" s="72"/>
      <c r="Q59" s="72"/>
    </row>
  </sheetData>
  <mergeCells count="51">
    <mergeCell ref="D27:J27"/>
    <mergeCell ref="D28:J28"/>
    <mergeCell ref="E6:H6"/>
    <mergeCell ref="J6:K6"/>
    <mergeCell ref="L6:Q6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B2:Q2"/>
    <mergeCell ref="D3:Q3"/>
    <mergeCell ref="E4:H4"/>
    <mergeCell ref="K4:L4"/>
    <mergeCell ref="O4:P4"/>
    <mergeCell ref="D18:J18"/>
    <mergeCell ref="D54:E54"/>
    <mergeCell ref="I54:J54"/>
    <mergeCell ref="E47:J47"/>
    <mergeCell ref="E48:J48"/>
    <mergeCell ref="E49:J49"/>
    <mergeCell ref="E50:J50"/>
    <mergeCell ref="D51:E51"/>
    <mergeCell ref="I51:J51"/>
    <mergeCell ref="D52:E52"/>
    <mergeCell ref="I52:J52"/>
    <mergeCell ref="D53:F53"/>
    <mergeCell ref="I53:J53"/>
    <mergeCell ref="E46:J46"/>
    <mergeCell ref="D35:J35"/>
    <mergeCell ref="D36:J36"/>
    <mergeCell ref="D37:J37"/>
    <mergeCell ref="E38:J38"/>
    <mergeCell ref="E39:J39"/>
    <mergeCell ref="K59:Q59"/>
    <mergeCell ref="E40:J40"/>
    <mergeCell ref="D55:E55"/>
    <mergeCell ref="I55:J55"/>
    <mergeCell ref="D56:E56"/>
    <mergeCell ref="K58:Q58"/>
    <mergeCell ref="E41:J41"/>
    <mergeCell ref="E42:J42"/>
    <mergeCell ref="E43:J43"/>
    <mergeCell ref="E44:J44"/>
    <mergeCell ref="E45:J45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304-A</vt:lpstr>
      <vt:lpstr>MATE 105-B</vt:lpstr>
      <vt:lpstr>ESTADISTICA 205-B</vt:lpstr>
      <vt:lpstr>304-B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TOMAS</cp:lastModifiedBy>
  <cp:lastPrinted>2023-03-21T15:13:53Z</cp:lastPrinted>
  <dcterms:created xsi:type="dcterms:W3CDTF">2023-03-14T19:16:59Z</dcterms:created>
  <dcterms:modified xsi:type="dcterms:W3CDTF">2025-11-21T00:01:28Z</dcterms:modified>
</cp:coreProperties>
</file>