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C3D84FB6-9396-467E-A45E-2921057E0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B19" i="27"/>
  <c r="C19" i="27"/>
  <c r="D19" i="27"/>
  <c r="E19" i="27"/>
  <c r="F19" i="27"/>
  <c r="B20" i="27"/>
  <c r="C20" i="27"/>
  <c r="D20" i="27"/>
  <c r="E20" i="27"/>
  <c r="F20" i="27"/>
  <c r="J20" i="27" s="1"/>
  <c r="B21" i="27"/>
  <c r="C21" i="27"/>
  <c r="D21" i="27"/>
  <c r="E21" i="27"/>
  <c r="F21" i="27"/>
  <c r="J21" i="27" s="1"/>
  <c r="B22" i="27"/>
  <c r="C22" i="27"/>
  <c r="D22" i="27"/>
  <c r="E22" i="27"/>
  <c r="F22" i="27"/>
  <c r="J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B25" i="27"/>
  <c r="C25" i="27"/>
  <c r="D25" i="27"/>
  <c r="E25" i="27"/>
  <c r="F25" i="27"/>
  <c r="J25" i="27" s="1"/>
  <c r="B26" i="27"/>
  <c r="C26" i="27"/>
  <c r="D26" i="27"/>
  <c r="E26" i="27"/>
  <c r="F2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3" i="26"/>
  <c r="J13" i="26"/>
  <c r="M17" i="27" l="1"/>
  <c r="M21" i="27"/>
  <c r="J24" i="31"/>
  <c r="K24" i="31" s="1"/>
  <c r="J19" i="27"/>
  <c r="M22" i="27"/>
  <c r="J26" i="27"/>
  <c r="J15" i="30"/>
  <c r="K15" i="30" s="1"/>
  <c r="J19" i="30"/>
  <c r="K19" i="30" s="1"/>
  <c r="M15" i="27"/>
  <c r="M20" i="27"/>
  <c r="M24" i="27"/>
  <c r="I15" i="31"/>
  <c r="J16" i="27"/>
  <c r="M19" i="27"/>
  <c r="J23" i="30"/>
  <c r="K23" i="30" s="1"/>
  <c r="I20" i="31"/>
  <c r="I23" i="31"/>
  <c r="M27" i="26"/>
  <c r="J23" i="27"/>
  <c r="J23" i="31"/>
  <c r="K23" i="31" s="1"/>
  <c r="J15" i="31"/>
  <c r="K15" i="31" s="1"/>
  <c r="J27" i="26"/>
  <c r="J14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M25" i="27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<sst xmlns="http://schemas.openxmlformats.org/spreadsheetml/2006/main" count="128" uniqueCount="39">
  <si>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</si>
  <si>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</si>
  <si>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</si>
  <si>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</si>
  <si>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</si>
  <si>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</si>
  <si>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</si>
  <si>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</si>
  <si>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</si>
  <si>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</si>
  <si>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</si>
  <si>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</si>
  <si>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</si>
  <si>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</si>
  <si>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</si>
  <si>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</si>
  <si>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</si>
  <si>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</si>
  <si>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</si>
  <si>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</si>
  <si>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</si>
  <si>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</si>
  <si>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</si>
  <si>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</si>
  <si>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</si>
  <si>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</si>
  <si>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</si>
  <si>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</si>
  <si>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</si>
  <si>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</si>
  <si>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</si>
  <si>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</si>
  <si>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</si>
  <si>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</si>
  <si>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IIND</t>
  </si>
  <si>
    <t>701 A</t>
  </si>
  <si>
    <t>II</t>
  </si>
  <si>
    <t>FLOR ILIANA CHONTAL PELAYO</t>
  </si>
  <si>
    <t>LOGISTICA Y CADENAS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</si>
</sst>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4" sqref="O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33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37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38</v>
      </c>
      <c r="C13" s="8" t="s">
        <v>20</v>
      </c>
      <c r="D13" s="8" t="s">
        <v>35</v>
      </c>
      <c r="E13" s="8" t="s">
        <v>34</v>
      </c>
      <c r="F13" s="8">
        <v>17</v>
      </c>
      <c r="G13" s="8">
        <v>17</v>
      </c>
      <c r="H13" s="8"/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89</v>
      </c>
      <c r="O13" s="12">
        <v>0.76</v>
      </c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>
        <f t="shared" ref="J17:J26" si="2">(F19-SUM(G19:H19))-L19</f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17</v>
      </c>
      <c r="H27" s="20">
        <f>SUM(H13:H26)</f>
        <v>0</v>
      </c>
      <c r="I27" s="21">
        <v>0</v>
      </c>
      <c r="J27" s="20">
        <f t="shared" si="0"/>
        <v>0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89</v>
      </c>
      <c r="O27" s="22">
        <f>AVERAGE(O13:O26)</f>
        <v>0.76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">
        <v>36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>
        <v>18</v>
      </c>
      <c r="H13" s="8"/>
      <c r="I13" s="9"/>
      <c r="J13" s="8">
        <f t="shared" ref="J13:J27" si="0">(F13-SUM(G13:H13))-L13</f>
        <v>-1</v>
      </c>
      <c r="K13" s="9"/>
      <c r="L13" s="8"/>
      <c r="M13" s="9">
        <f t="shared" ref="M13:M27" si="1">L13/F13</f>
        <v>0</v>
      </c>
      <c r="N13" s="8">
        <v>68</v>
      </c>
      <c r="O13" s="12">
        <v>0.67</v>
      </c>
      <c r="P13" s="17"/>
    </row>
    <row r="14" spans="1:16" s="10" customFormat="1" ht="25.5" x14ac:dyDescent="0.2">
      <c r="A14" s="17"/>
      <c r="B14" s="13">
        <f>'1'!B14</f>
        <v>0</v>
      </c>
      <c r="C14" s="8" t="s">
        <v>36</v>
      </c>
      <c r="D14" s="8">
        <f>'1'!D14</f>
        <v>0</v>
      </c>
      <c r="E14" s="8">
        <f>'1'!E14</f>
        <v>0</v>
      </c>
      <c r="F14" s="8">
        <f>'1'!F14</f>
        <v>0</v>
      </c>
      <c r="G14" s="8">
        <v>14</v>
      </c>
      <c r="H14" s="8"/>
      <c r="I14" s="9"/>
      <c r="J14" s="8">
        <f>(F14-SUM(G14:H14))-L14</f>
        <v>-14</v>
      </c>
      <c r="K14" s="9"/>
      <c r="L14" s="8"/>
      <c r="M14" s="9" t="e">
        <f t="shared" si="1"/>
        <v>#DIV/0!</v>
      </c>
      <c r="N14" s="8">
        <v>63</v>
      </c>
      <c r="O14" s="12">
        <v>0.54</v>
      </c>
      <c r="P14" s="17"/>
    </row>
    <row r="15" spans="1:16" s="10" customFormat="1" ht="25.5" x14ac:dyDescent="0.2">
      <c r="A15" s="17"/>
      <c r="B15" s="13">
        <f>'1'!B15</f>
        <v>0</v>
      </c>
      <c r="C15" s="8" t="s">
        <v>20</v>
      </c>
      <c r="D15" s="8">
        <f>'1'!D15</f>
        <v>0</v>
      </c>
      <c r="E15" s="8">
        <f>'1'!E15</f>
        <v>0</v>
      </c>
      <c r="F15" s="8">
        <f>'1'!F15</f>
        <v>0</v>
      </c>
      <c r="G15" s="8">
        <v>22</v>
      </c>
      <c r="H15" s="8"/>
      <c r="I15" s="9"/>
      <c r="J15" s="8">
        <f t="shared" ref="J15:J26" si="2">(F15-SUM(G15:H15))-L15</f>
        <v>-22</v>
      </c>
      <c r="K15" s="9"/>
      <c r="L15" s="8"/>
      <c r="M15" s="9" t="e">
        <f t="shared" si="1"/>
        <v>#DIV/0!</v>
      </c>
      <c r="N15" s="8">
        <v>84</v>
      </c>
      <c r="O15" s="12">
        <v>0.72</v>
      </c>
      <c r="P15" s="17"/>
    </row>
    <row r="16" spans="1:16" s="10" customFormat="1" ht="25.5" x14ac:dyDescent="0.2">
      <c r="A16" s="17"/>
      <c r="B16" s="13">
        <f>'1'!B16</f>
        <v>0</v>
      </c>
      <c r="C16" s="8" t="s">
        <v>20</v>
      </c>
      <c r="D16" s="8">
        <f>'1'!D16</f>
        <v>0</v>
      </c>
      <c r="E16" s="8">
        <f>'1'!E16</f>
        <v>0</v>
      </c>
      <c r="F16" s="8">
        <f>'1'!F16</f>
        <v>0</v>
      </c>
      <c r="G16" s="8">
        <v>10</v>
      </c>
      <c r="H16" s="8"/>
      <c r="I16" s="9"/>
      <c r="J16" s="8">
        <f t="shared" si="2"/>
        <v>-10</v>
      </c>
      <c r="K16" s="9"/>
      <c r="L16" s="8"/>
      <c r="M16" s="9" t="e">
        <f t="shared" si="1"/>
        <v>#DIV/0!</v>
      </c>
      <c r="N16" s="8">
        <v>81</v>
      </c>
      <c r="O16" s="12">
        <v>0.67</v>
      </c>
      <c r="P16" s="17"/>
    </row>
    <row r="17" spans="1:16" s="10" customFormat="1" ht="25.5" x14ac:dyDescent="0.2">
      <c r="A17" s="17"/>
      <c r="B17" s="13">
        <f>'1'!B17</f>
        <v>0</v>
      </c>
      <c r="C17" s="8" t="s">
        <v>36</v>
      </c>
      <c r="D17" s="8">
        <f>'1'!D17</f>
        <v>0</v>
      </c>
      <c r="E17" s="8">
        <f>'1'!E17</f>
        <v>0</v>
      </c>
      <c r="F17" s="8">
        <f>'1'!F17</f>
        <v>0</v>
      </c>
      <c r="G17" s="8">
        <v>15</v>
      </c>
      <c r="H17" s="8"/>
      <c r="I17" s="9"/>
      <c r="J17" s="8">
        <f t="shared" si="2"/>
        <v>-15</v>
      </c>
      <c r="K17" s="9"/>
      <c r="L17" s="8"/>
      <c r="M17" s="9" t="e">
        <f t="shared" si="1"/>
        <v>#DIV/0!</v>
      </c>
      <c r="N17" s="8">
        <v>88</v>
      </c>
      <c r="O17" s="12">
        <v>0.75</v>
      </c>
      <c r="P17" s="17"/>
    </row>
    <row r="18" spans="1:16" s="10" customFormat="1" ht="25.5" x14ac:dyDescent="0.2">
      <c r="A18" s="17"/>
      <c r="B18" s="13">
        <f>'1'!B18</f>
        <v>0</v>
      </c>
      <c r="C18" s="8" t="s">
        <v>36</v>
      </c>
      <c r="D18" s="8">
        <f>'1'!D18</f>
        <v>0</v>
      </c>
      <c r="E18" s="8">
        <f>'1'!E18</f>
        <v>0</v>
      </c>
      <c r="F18" s="8">
        <f>'1'!F18</f>
        <v>0</v>
      </c>
      <c r="G18" s="8">
        <v>27</v>
      </c>
      <c r="H18" s="8"/>
      <c r="I18" s="9"/>
      <c r="J18" s="8">
        <f t="shared" si="2"/>
        <v>-27</v>
      </c>
      <c r="K18" s="9"/>
      <c r="L18" s="8"/>
      <c r="M18" s="9" t="e">
        <f t="shared" si="1"/>
        <v>#DIV/0!</v>
      </c>
      <c r="N18" s="8">
        <v>89</v>
      </c>
      <c r="O18" s="12">
        <v>0.64</v>
      </c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106</v>
      </c>
      <c r="H27" s="20">
        <f>SUM(H13:H26)</f>
        <v>0</v>
      </c>
      <c r="I27" s="21">
        <v>0</v>
      </c>
      <c r="J27" s="20">
        <f t="shared" si="0"/>
        <v>-89</v>
      </c>
      <c r="K27" s="21">
        <v>0</v>
      </c>
      <c r="L27" s="20">
        <f>SUM(L13:L26)</f>
        <v>0</v>
      </c>
      <c r="M27" s="21">
        <f t="shared" si="1"/>
        <v>0</v>
      </c>
      <c r="N27" s="23">
        <f>AVERAGE(N13:N26)</f>
        <v>78.833333333333329</v>
      </c>
      <c r="O27" s="22">
        <f>AVERAGE(O13:O26)</f>
        <v>0.66500000000000004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tr">
        <f>'1'!C13</f>
        <v>I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5.5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5.5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ht="25.5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ht="25.5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tr">
        <f>'1'!C13</f>
        <v>I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5.5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5.5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ht="25.5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ht="25.5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2025-10-28T21:36:14Z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