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1RA_REVISION\OSCAR TAXILAGA ZETINA\"/>
    </mc:Choice>
  </mc:AlternateContent>
  <xr:revisionPtr revIDLastSave="0" documentId="13_ncr:1_{850A1932-FEC2-4DED-BDDE-9290B484B867}" xr6:coauthVersionLast="47" xr6:coauthVersionMax="47" xr10:uidLastSave="{00000000-0000-0000-0000-000000000000}"/>
  <bookViews>
    <workbookView xWindow="-120" yWindow="30" windowWidth="18075" windowHeight="1536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<sst xmlns="http://schemas.openxmlformats.org/spreadsheetml/2006/main" count="122" uniqueCount="40">
  <si>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</si>
  <si>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</si>
  <si>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</si>
  <si>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</si>
  <si>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</si>
  <si>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</si>
  <si>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</si>
  <si>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</si>
  <si>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</si>
  <si>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</si>
  <si>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</si>
  <si>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</si>
  <si>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</si>
  <si>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</si>
  <si>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</si>
  <si>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</si>
  <si>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</si>
  <si>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</si>
  <si>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</si>
  <si>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</si>
  <si>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</si>
  <si>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</si>
  <si>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</si>
  <si>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</si>
  <si>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</si>
  <si>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</si>
  <si>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</si>
  <si>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</si>
  <si>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</si>
  <si>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</si>
  <si>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</si>
  <si>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</si>
  <si>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</si>
  <si>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CIENCIAS BASICAS</t>
  </si>
  <si>
    <t>AGO-DIC 2025</t>
  </si>
  <si>
    <t>OSCAR TAXILAGA ZETINA</t>
  </si>
  <si>
    <t>CALCULO VECTORIAL</t>
  </si>
  <si>
    <t>ALGEBRA LINEAL</t>
  </si>
  <si>
    <t>IMCT</t>
  </si>
  <si>
    <t>IEME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</si>
</sst>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="90" zoomScaleNormal="100" zoomScaleSheetLayoutView="90" zoomScalePageLayoutView="70" workbookViewId="0">
      <selection activeCell="O15" sqref="O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8.28515625" style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32</v>
      </c>
      <c r="C5" s="36"/>
      <c r="D5" s="36"/>
      <c r="E5" s="36"/>
      <c r="F5" s="37" t="s">
        <v>33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2</v>
      </c>
      <c r="J7" s="38" t="s">
        <v>6</v>
      </c>
      <c r="K7" s="38"/>
      <c r="L7" s="38"/>
      <c r="M7" s="28" t="s">
        <v>34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7" t="s">
        <v>36</v>
      </c>
      <c r="C13" s="8">
        <v>1</v>
      </c>
      <c r="D13" s="8"/>
      <c r="E13" s="8" t="s">
        <v>38</v>
      </c>
      <c r="F13" s="8">
        <v>31</v>
      </c>
      <c r="G13" s="8">
        <v>5</v>
      </c>
      <c r="H13" s="8">
        <v>0</v>
      </c>
      <c r="I13" s="9">
        <f>(G13+H13)/F13</f>
        <v>0.16129032258064516</v>
      </c>
      <c r="J13" s="8">
        <f t="shared" ref="J13:J27" si="0">(F13-SUM(G13:H13))-L13</f>
        <v>26</v>
      </c>
      <c r="K13" s="9">
        <f t="shared" ref="K13:K27" si="1">J13/F13</f>
        <v>0.83870967741935487</v>
      </c>
      <c r="L13" s="8"/>
      <c r="M13" s="9">
        <f t="shared" ref="M13:M27" si="2">L13/F13</f>
        <v>0</v>
      </c>
      <c r="N13" s="8">
        <v>55</v>
      </c>
      <c r="O13" s="12">
        <v>0.16</v>
      </c>
      <c r="P13" s="17"/>
    </row>
    <row r="14" spans="1:16" s="10" customFormat="1" x14ac:dyDescent="0.2">
      <c r="A14" s="17"/>
      <c r="B14" s="7" t="s">
        <v>37</v>
      </c>
      <c r="C14" s="8">
        <v>1</v>
      </c>
      <c r="D14" s="8"/>
      <c r="E14" s="8" t="s">
        <v>39</v>
      </c>
      <c r="F14" s="8">
        <v>16</v>
      </c>
      <c r="G14" s="8">
        <v>2</v>
      </c>
      <c r="H14" s="8">
        <v>0</v>
      </c>
      <c r="I14" s="9">
        <f t="shared" ref="I14:I26" si="3">(G14+H14)/F14</f>
        <v>0.125</v>
      </c>
      <c r="J14" s="8">
        <f>(F14-SUM(G14:H14))-L14</f>
        <v>14</v>
      </c>
      <c r="K14" s="9">
        <f t="shared" si="1"/>
        <v>0.875</v>
      </c>
      <c r="L14" s="8"/>
      <c r="M14" s="9">
        <f t="shared" si="2"/>
        <v>0</v>
      </c>
      <c r="N14" s="8">
        <v>54</v>
      </c>
      <c r="O14" s="12">
        <v>0.13</v>
      </c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7</v>
      </c>
      <c r="H27" s="20">
        <f>SUM(H13:H26)</f>
        <v>0</v>
      </c>
      <c r="I27" s="21">
        <f>SUM(G27:H27)/F27</f>
        <v>0.14893617021276595</v>
      </c>
      <c r="J27" s="20">
        <f t="shared" si="0"/>
        <v>40</v>
      </c>
      <c r="K27" s="21">
        <f t="shared" si="1"/>
        <v>0.85106382978723405</v>
      </c>
      <c r="L27" s="20">
        <f>SUM(L13:L26)</f>
        <v>0</v>
      </c>
      <c r="M27" s="21">
        <f t="shared" si="2"/>
        <v>0</v>
      </c>
      <c r="N27" s="20">
        <f>AVERAGE(N13:N26)</f>
        <v>54.5</v>
      </c>
      <c r="O27" s="22">
        <f>AVERAGE(O13:O26)</f>
        <v>0.14500000000000002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CALCULO VECTORIAL</v>
      </c>
      <c r="C13" s="8">
        <f>'1'!C13</f>
        <v>1</v>
      </c>
      <c r="D13" s="8">
        <f>'1'!D13</f>
        <v>0</v>
      </c>
      <c r="E13" s="8" t="str">
        <f>'1'!E13</f>
        <v>IMCT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ALGEBRA LINEAL</v>
      </c>
      <c r="C14" s="8">
        <f>'1'!C14</f>
        <v>1</v>
      </c>
      <c r="D14" s="8">
        <f>'1'!D14</f>
        <v>0</v>
      </c>
      <c r="E14" s="8" t="str">
        <f>'1'!E14</f>
        <v>IEME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CALCULO VECTORIAL</v>
      </c>
      <c r="C13" s="8">
        <f>'1'!C13</f>
        <v>1</v>
      </c>
      <c r="D13" s="8">
        <f>'1'!D13</f>
        <v>0</v>
      </c>
      <c r="E13" s="8" t="str">
        <f>'1'!E13</f>
        <v>IMCT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ALGEBRA LINEAL</v>
      </c>
      <c r="C14" s="8">
        <f>'1'!C14</f>
        <v>1</v>
      </c>
      <c r="D14" s="8">
        <f>'1'!D14</f>
        <v>0</v>
      </c>
      <c r="E14" s="8" t="str">
        <f>'1'!E14</f>
        <v>IEME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CALCULO VECTORIAL</v>
      </c>
      <c r="C13" s="8">
        <f>'1'!C13</f>
        <v>1</v>
      </c>
      <c r="D13" s="8">
        <f>'1'!D13</f>
        <v>0</v>
      </c>
      <c r="E13" s="8" t="str">
        <f>'1'!E13</f>
        <v>IMCT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ALGEBRA LINEAL</v>
      </c>
      <c r="C14" s="8">
        <f>'1'!C14</f>
        <v>1</v>
      </c>
      <c r="D14" s="8">
        <f>'1'!D14</f>
        <v>0</v>
      </c>
      <c r="E14" s="8" t="str">
        <f>'1'!E14</f>
        <v>IEME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2025-09-29T19:02:28Z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