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zos\Documents\itssat\2025\jun-dic\sgi\tercer reporte parcial\"/>
    </mc:Choice>
  </mc:AlternateContent>
  <xr:revisionPtr revIDLastSave="0" documentId="13_ncr:1_{BB296BA1-C8B9-41F3-BE9B-86E60FC028E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02C" sheetId="1" r:id="rId1"/>
    <sheet name="311A" sheetId="4" r:id="rId2"/>
  </sheets>
  <definedNames>
    <definedName name="_xlnm.Print_Area" localSheetId="0">'102C'!$A$1:$P$37</definedName>
    <definedName name="_xlnm.Print_Area" localSheetId="1">'311A'!$A$1:$P$54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8" i="4"/>
  <c r="J25" i="1"/>
  <c r="I25" i="1"/>
  <c r="O44" i="4" l="1"/>
  <c r="N44" i="4"/>
  <c r="M44" i="4"/>
  <c r="L44" i="4"/>
  <c r="K44" i="4"/>
  <c r="J44" i="4"/>
  <c r="I44" i="4"/>
  <c r="O43" i="4"/>
  <c r="N43" i="4"/>
  <c r="N46" i="4" s="1"/>
  <c r="M43" i="4"/>
  <c r="L43" i="4"/>
  <c r="K43" i="4"/>
  <c r="J43" i="4"/>
  <c r="I43" i="4"/>
  <c r="O42" i="4"/>
  <c r="N42" i="4"/>
  <c r="N45" i="4" s="1"/>
  <c r="M42" i="4"/>
  <c r="M45" i="4" s="1"/>
  <c r="L42" i="4"/>
  <c r="K42" i="4"/>
  <c r="J42" i="4"/>
  <c r="I42" i="4"/>
  <c r="P44" i="4"/>
  <c r="M46" i="4" l="1"/>
  <c r="O46" i="4"/>
  <c r="J46" i="4"/>
  <c r="K46" i="4"/>
  <c r="K45" i="4"/>
  <c r="L46" i="4"/>
  <c r="O45" i="4"/>
  <c r="J45" i="4"/>
  <c r="L45" i="4"/>
  <c r="I46" i="4"/>
  <c r="I45" i="4"/>
  <c r="P42" i="4"/>
  <c r="P43" i="4"/>
  <c r="P46" i="4" s="1"/>
  <c r="P45" i="4" l="1"/>
  <c r="J27" i="1"/>
  <c r="K27" i="1"/>
  <c r="L27" i="1"/>
  <c r="M27" i="1"/>
  <c r="N27" i="1"/>
  <c r="O27" i="1"/>
  <c r="J26" i="1"/>
  <c r="K26" i="1"/>
  <c r="L26" i="1"/>
  <c r="M26" i="1"/>
  <c r="N26" i="1"/>
  <c r="O26" i="1"/>
  <c r="K25" i="1"/>
  <c r="L25" i="1"/>
  <c r="M25" i="1"/>
  <c r="N25" i="1"/>
  <c r="O25" i="1"/>
  <c r="I27" i="1"/>
  <c r="I26" i="1"/>
  <c r="L29" i="1" l="1"/>
  <c r="L28" i="1"/>
  <c r="I29" i="1"/>
  <c r="K28" i="1"/>
  <c r="J28" i="1"/>
  <c r="I28" i="1"/>
  <c r="O29" i="1"/>
  <c r="O28" i="1"/>
  <c r="M29" i="1"/>
  <c r="M28" i="1"/>
  <c r="N29" i="1"/>
  <c r="N28" i="1"/>
  <c r="J29" i="1"/>
  <c r="K29" i="1"/>
  <c r="P26" i="1"/>
  <c r="P27" i="1"/>
  <c r="P25" i="1"/>
  <c r="P28" i="1" l="1"/>
  <c r="P29" i="1"/>
</calcChain>
</file>

<file path=xl/sharedStrings.xml><?xml version="1.0" encoding="utf-8"?>
<sst xmlns="http://schemas.openxmlformats.org/spreadsheetml/2006/main" count="150" uniqueCount="125">
  <si>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</si>
  <si>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</si>
  <si>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</si>
  <si>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</si>
  <si>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</si>
  <si>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</si>
  <si>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</si>
  <si>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</si>
  <si>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</si>
  <si>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</si>
  <si>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</si>
  <si>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</si>
  <si>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</si>
  <si>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</si>
  <si>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</si>
  <si>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</si>
  <si>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</si>
  <si>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</si>
  <si>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</si>
  <si>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</si>
  <si>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</si>
  <si>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</si>
  <si>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</si>
  <si>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</si>
  <si>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OSCAR TAXILAGA ZETINA</t>
  </si>
  <si>
    <t>ALGEBRA LINEAL</t>
  </si>
  <si>
    <t>102C</t>
  </si>
  <si>
    <t>AGOSTO-DICIEMBRE 2025</t>
  </si>
  <si>
    <t>251U0101</t>
  </si>
  <si>
    <t>CHONTAL CAMPECHANO LIZETH</t>
  </si>
  <si>
    <t>251U0104</t>
  </si>
  <si>
    <t>DE DIOS DOMIGUEZ CESAR</t>
  </si>
  <si>
    <t>251U0107</t>
  </si>
  <si>
    <t>FISCAL TEOBAL JUAN MIGUEL</t>
  </si>
  <si>
    <t>251U0115</t>
  </si>
  <si>
    <t>HERNANDEZ CASTRO JOSE LUCIANO</t>
  </si>
  <si>
    <t>251U0623</t>
  </si>
  <si>
    <t>HERRERA RODRIGUEZ GABRIEL EIMAR</t>
  </si>
  <si>
    <t>251U0123</t>
  </si>
  <si>
    <t>LEAL HERRERA CESAR ALBERTO</t>
  </si>
  <si>
    <t>251U0125</t>
  </si>
  <si>
    <t>LUCHO HERNANDEZ JOSE DAVID</t>
  </si>
  <si>
    <t>251U0128</t>
  </si>
  <si>
    <t>MALDONADO FIGUEROA ALESSANDRO</t>
  </si>
  <si>
    <t>251U0129</t>
  </si>
  <si>
    <t>MALDONADO VELAZQUEZ JOSE ALBERTO</t>
  </si>
  <si>
    <t>251U0130</t>
  </si>
  <si>
    <t>MARTINEZ GONZALEZ JORGE EDUARDO</t>
  </si>
  <si>
    <t>251U0133</t>
  </si>
  <si>
    <t>MARTÍNEZ PÉREZ FELIPE DE JESÚS</t>
  </si>
  <si>
    <t>251U0136</t>
  </si>
  <si>
    <t>OLEA GRACIA ALEXANDER</t>
  </si>
  <si>
    <t>251U0137</t>
  </si>
  <si>
    <t>OLIN ABSALON CARLOS ALBERTO</t>
  </si>
  <si>
    <t>251U0145</t>
  </si>
  <si>
    <t>REYES HERNANDEZ SIXTO RODOLFO</t>
  </si>
  <si>
    <t>251U0154</t>
  </si>
  <si>
    <t>TIBURCIO CHIGO TERESA MARIAN</t>
  </si>
  <si>
    <t>251U0155</t>
  </si>
  <si>
    <t>TORNADO COBAXIN JOSE CARLOS</t>
  </si>
  <si>
    <t>221U0529</t>
  </si>
  <si>
    <t>BUSTAMANTE MARTINEZ ANDRES RODRIGO</t>
  </si>
  <si>
    <t>241U0364</t>
  </si>
  <si>
    <t>CHACHA ALONSO GAEL DE JESUS</t>
  </si>
  <si>
    <t>241U0365</t>
  </si>
  <si>
    <t>CHAPOL ORTIZ CARLOS EDUARDO</t>
  </si>
  <si>
    <t>241U0366</t>
  </si>
  <si>
    <t>CHONTAL PRADO ALAN BLADIMIR</t>
  </si>
  <si>
    <t>241U0367</t>
  </si>
  <si>
    <t>CHONTAL ROMERO EDWIN YADIEL</t>
  </si>
  <si>
    <t>241U0368</t>
  </si>
  <si>
    <t>COBAXIN MOLINA DALIA</t>
  </si>
  <si>
    <t>241U0279</t>
  </si>
  <si>
    <t>COMI VELASCO LESLIE JANINE</t>
  </si>
  <si>
    <t>241U0370</t>
  </si>
  <si>
    <t>DOMINGUEZ COBIX ANTONIO DE JESUS</t>
  </si>
  <si>
    <t>241U0371</t>
  </si>
  <si>
    <t>DOMINGUEZ OBIL JOSE DARIEL</t>
  </si>
  <si>
    <t>231U0593</t>
  </si>
  <si>
    <t>GOMEZ HERNANDEZ JONATHAN ISRAEL</t>
  </si>
  <si>
    <t>241U0374</t>
  </si>
  <si>
    <t>GOMEZ TORRES VICTOR JESUS</t>
  </si>
  <si>
    <t>241U0375</t>
  </si>
  <si>
    <t>GUTIERREZ ZAPATA GIOVANNY</t>
  </si>
  <si>
    <t>241U0376</t>
  </si>
  <si>
    <t>GUZMAN LOPEZ JIMENA</t>
  </si>
  <si>
    <t>241U0377</t>
  </si>
  <si>
    <t>HERNANDEZ AMBROS GERARDO VALENTIN</t>
  </si>
  <si>
    <t>241U0378</t>
  </si>
  <si>
    <t>HERNANDEZ COBOS CLEMENTE</t>
  </si>
  <si>
    <t>241U0379</t>
  </si>
  <si>
    <t>HERNANDEZ MENDOZA FATIMA GERMAYONI</t>
  </si>
  <si>
    <t>231U0376</t>
  </si>
  <si>
    <t>HERRERA ANTONIO JOSE DE JESUS</t>
  </si>
  <si>
    <t>241U0381</t>
  </si>
  <si>
    <t>JEREZANO JARA CARLOS MARTIN</t>
  </si>
  <si>
    <t>241U0382</t>
  </si>
  <si>
    <t>MALAGA TEPOX MARIA GUADALUPE</t>
  </si>
  <si>
    <t>241U0383</t>
  </si>
  <si>
    <t>MARCIAL BELLI OSCAR DE JESUS</t>
  </si>
  <si>
    <t>241U0384</t>
  </si>
  <si>
    <t>MENDOZA CORRO VICTOR MANUEL</t>
  </si>
  <si>
    <t>241U0386</t>
  </si>
  <si>
    <t>MUÑOZ TOTO JOSE EDUARDO</t>
  </si>
  <si>
    <t>241U0387</t>
  </si>
  <si>
    <t>NUÑEZ RAMIREZ AARON</t>
  </si>
  <si>
    <t>241U0596</t>
  </si>
  <si>
    <t>POLITO GONZALEZ JOSHUA</t>
  </si>
  <si>
    <t>241U0391</t>
  </si>
  <si>
    <t>PULIDO FERNANDEZ LEONARDO</t>
  </si>
  <si>
    <t>241U0394</t>
  </si>
  <si>
    <t>REYES GUERRERO CARLOS EDUARDO</t>
  </si>
  <si>
    <t>241U0006</t>
  </si>
  <si>
    <t>SALAZAR ABRAJAN ALEXIS</t>
  </si>
  <si>
    <t>241U0398</t>
  </si>
  <si>
    <t>SOTO DOMINGUEZ VICTOR MANUEL</t>
  </si>
  <si>
    <t>241U0603</t>
  </si>
  <si>
    <t>TORRES MOLINA LUIS DAVID</t>
  </si>
  <si>
    <t>241U0400</t>
  </si>
  <si>
    <t>VALENTIN AVILA BRANDON YAHIR</t>
  </si>
  <si>
    <t>241U0402</t>
  </si>
  <si>
    <t>XALATE MOZO JAHIR DE JESUS</t>
  </si>
  <si>
    <t>AGOSTO - DICIEMBRE 2025</t>
  </si>
  <si>
    <t>CALCULO VECTORIAL</t>
  </si>
  <si>
    <t>311A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</si>
</sst>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Roboto"/>
    </font>
    <font>
      <sz val="12"/>
      <color theme="1"/>
      <name val="Calibri"/>
      <family val="2"/>
      <scheme val="minor"/>
    </font>
    <font>
      <sz val="10"/>
      <name val="Franklin Gothic Medium"/>
      <family val="2"/>
    </font>
    <font>
      <sz val="10"/>
      <name val="Calibri"/>
      <family val="2"/>
    </font>
    <font>
      <sz val="10"/>
      <color theme="1"/>
      <name val="Franklin Gothic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2" xfId="2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9" fillId="0" borderId="2" xfId="0" applyFont="1" applyBorder="1" applyAlignment="1">
      <alignment horizontal="right" vertical="top" wrapText="1" indent="1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4" xfId="2" applyNumberFormat="1" applyFont="1" applyBorder="1" applyAlignment="1">
      <alignment horizontal="left"/>
    </xf>
    <xf numFmtId="0" fontId="4" fillId="0" borderId="5" xfId="2" applyNumberFormat="1" applyFont="1" applyBorder="1" applyAlignment="1">
      <alignment horizontal="left"/>
    </xf>
    <xf numFmtId="0" fontId="4" fillId="0" borderId="6" xfId="2" applyNumberFormat="1" applyFont="1" applyBorder="1" applyAlignment="1">
      <alignment horizontal="left"/>
    </xf>
    <xf numFmtId="0" fontId="4" fillId="0" borderId="1" xfId="0" applyFont="1" applyBorder="1"/>
    <xf numFmtId="0" fontId="8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</cellXfs>
  <cellStyles count="3">
    <cellStyle name="Normal" xfId="0" builtinId="0"/>
    <cellStyle name="Normal 2" xfId="2" xr:uid="{E9C72BD0-A271-4CA3-A483-679BF81351C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127001</xdr:colOff>
      <xdr:row>26</xdr:row>
      <xdr:rowOff>158750</xdr:rowOff>
    </xdr:from>
    <xdr:to>
      <xdr:col>11</xdr:col>
      <xdr:colOff>413511</xdr:colOff>
      <xdr:row>36</xdr:row>
      <xdr:rowOff>78316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064F5-0612-4359-A606-32A5649D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4" y="6656917"/>
          <a:ext cx="678094" cy="171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127001</xdr:colOff>
      <xdr:row>43</xdr:row>
      <xdr:rowOff>158750</xdr:rowOff>
    </xdr:from>
    <xdr:to>
      <xdr:col>11</xdr:col>
      <xdr:colOff>413511</xdr:colOff>
      <xdr:row>53</xdr:row>
      <xdr:rowOff>78317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EE70E6-1C7D-49CA-96BC-EEB3105C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1" y="6794500"/>
          <a:ext cx="680210" cy="1761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view="pageBreakPreview" topLeftCell="A16" zoomScale="130" zoomScaleNormal="110" zoomScaleSheetLayoutView="130" workbookViewId="0">
      <selection activeCell="K14" sqref="K14"/>
    </sheetView>
  </sheetViews>
  <sheetFormatPr baseColWidth="10" defaultColWidth="10.81640625" defaultRowHeight="14.5" x14ac:dyDescent="0.35"/>
  <cols>
    <col min="1" max="1" width="5" customWidth="1"/>
    <col min="2" max="2" width="10.90625" customWidth="1"/>
    <col min="3" max="5" width="7.6328125" customWidth="1"/>
    <col min="6" max="6" width="15.453125" customWidth="1"/>
    <col min="7" max="8" width="7.6328125" customWidth="1"/>
    <col min="9" max="9" width="7.08984375" customWidth="1"/>
    <col min="10" max="11" width="5.6328125" customWidth="1"/>
    <col min="12" max="12" width="6.453125" customWidth="1"/>
    <col min="13" max="15" width="5.6328125" customWidth="1"/>
    <col min="16" max="16" width="7.453125" customWidth="1"/>
    <col min="17" max="18" width="5.6328125" customWidth="1"/>
  </cols>
  <sheetData>
    <row r="1" spans="1:17" ht="15.5" x14ac:dyDescent="0.35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2"/>
      <c r="Q1" s="2"/>
    </row>
    <row r="2" spans="1:17" x14ac:dyDescent="0.35">
      <c r="B2" s="36" t="s">
        <v>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"/>
      <c r="Q2" s="1"/>
    </row>
    <row r="3" spans="1:17" x14ac:dyDescent="0.35">
      <c r="B3" t="s">
        <v>0</v>
      </c>
      <c r="C3" s="44" t="s">
        <v>25</v>
      </c>
      <c r="D3" s="44"/>
      <c r="E3" s="44"/>
      <c r="F3" s="44"/>
      <c r="H3" t="s">
        <v>1</v>
      </c>
      <c r="I3" s="33" t="s">
        <v>26</v>
      </c>
      <c r="J3" s="33"/>
      <c r="L3" t="s">
        <v>2</v>
      </c>
      <c r="M3" s="34">
        <v>45980</v>
      </c>
      <c r="N3" s="34"/>
    </row>
    <row r="4" spans="1:17" ht="6.75" customHeight="1" x14ac:dyDescent="0.35">
      <c r="C4" s="5"/>
      <c r="D4" s="5"/>
      <c r="E4" s="5"/>
      <c r="F4" s="5"/>
    </row>
    <row r="5" spans="1:17" x14ac:dyDescent="0.35">
      <c r="B5" t="s">
        <v>3</v>
      </c>
      <c r="C5" s="33" t="s">
        <v>27</v>
      </c>
      <c r="D5" s="33"/>
      <c r="E5" s="33"/>
      <c r="F5" s="33"/>
      <c r="H5" s="31" t="s">
        <v>22</v>
      </c>
      <c r="I5" s="31"/>
      <c r="J5" s="39" t="s">
        <v>24</v>
      </c>
      <c r="K5" s="39"/>
      <c r="L5" s="39"/>
      <c r="M5" s="39"/>
      <c r="N5" s="39"/>
      <c r="O5" s="39"/>
    </row>
    <row r="6" spans="1:17" ht="11.25" customHeight="1" x14ac:dyDescent="0.35"/>
    <row r="7" spans="1:17" x14ac:dyDescent="0.35">
      <c r="A7" s="3" t="s">
        <v>4</v>
      </c>
      <c r="B7" s="3" t="s">
        <v>6</v>
      </c>
      <c r="C7" s="35" t="s">
        <v>5</v>
      </c>
      <c r="D7" s="35"/>
      <c r="E7" s="35"/>
      <c r="F7" s="35"/>
      <c r="G7" s="35"/>
      <c r="H7" s="35"/>
      <c r="I7" s="13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9" t="s">
        <v>23</v>
      </c>
    </row>
    <row r="8" spans="1:17" s="5" customFormat="1" ht="12" customHeight="1" x14ac:dyDescent="0.3">
      <c r="A8" s="20">
        <v>1</v>
      </c>
      <c r="B8" s="20" t="s">
        <v>28</v>
      </c>
      <c r="C8" s="41" t="s">
        <v>29</v>
      </c>
      <c r="D8" s="42"/>
      <c r="E8" s="42"/>
      <c r="F8" s="42"/>
      <c r="G8" s="42"/>
      <c r="H8" s="43"/>
      <c r="I8" s="30">
        <v>50</v>
      </c>
      <c r="J8" s="14">
        <v>70</v>
      </c>
      <c r="K8" s="6">
        <v>50</v>
      </c>
      <c r="L8" s="6"/>
      <c r="M8" s="6"/>
      <c r="N8" s="6"/>
      <c r="O8" s="6"/>
      <c r="P8" s="19">
        <f>AVERAGE(I8:K8)</f>
        <v>56.666666666666664</v>
      </c>
    </row>
    <row r="9" spans="1:17" s="5" customFormat="1" ht="12" customHeight="1" x14ac:dyDescent="0.3">
      <c r="A9" s="20">
        <v>2</v>
      </c>
      <c r="B9" s="20" t="s">
        <v>30</v>
      </c>
      <c r="C9" s="41" t="s">
        <v>31</v>
      </c>
      <c r="D9" s="42"/>
      <c r="E9" s="42"/>
      <c r="F9" s="42"/>
      <c r="G9" s="42"/>
      <c r="H9" s="43"/>
      <c r="I9" s="30">
        <v>50</v>
      </c>
      <c r="J9" s="14">
        <v>50</v>
      </c>
      <c r="K9" s="6">
        <v>60</v>
      </c>
      <c r="L9" s="6"/>
      <c r="M9" s="6"/>
      <c r="N9" s="6"/>
      <c r="O9" s="6"/>
      <c r="P9" s="19">
        <f>AVERAGE(I9:K9)</f>
        <v>53.333333333333336</v>
      </c>
    </row>
    <row r="10" spans="1:17" s="5" customFormat="1" ht="12" customHeight="1" x14ac:dyDescent="0.3">
      <c r="A10" s="20">
        <v>3</v>
      </c>
      <c r="B10" s="20" t="s">
        <v>32</v>
      </c>
      <c r="C10" s="41" t="s">
        <v>33</v>
      </c>
      <c r="D10" s="42"/>
      <c r="E10" s="42"/>
      <c r="F10" s="42"/>
      <c r="G10" s="42"/>
      <c r="H10" s="43"/>
      <c r="I10" s="30">
        <v>50</v>
      </c>
      <c r="J10" s="14">
        <v>50</v>
      </c>
      <c r="K10" s="6">
        <v>85</v>
      </c>
      <c r="L10" s="6"/>
      <c r="M10" s="6"/>
      <c r="N10" s="6"/>
      <c r="O10" s="6"/>
      <c r="P10" s="19">
        <f>AVERAGE(I10:K10)</f>
        <v>61.666666666666664</v>
      </c>
    </row>
    <row r="11" spans="1:17" s="5" customFormat="1" ht="11.4" customHeight="1" x14ac:dyDescent="0.3">
      <c r="A11" s="20">
        <v>4</v>
      </c>
      <c r="B11" s="20" t="s">
        <v>34</v>
      </c>
      <c r="C11" s="41" t="s">
        <v>35</v>
      </c>
      <c r="D11" s="42"/>
      <c r="E11" s="42"/>
      <c r="F11" s="42"/>
      <c r="G11" s="42"/>
      <c r="H11" s="43"/>
      <c r="I11" s="30">
        <v>50</v>
      </c>
      <c r="J11" s="14">
        <v>50</v>
      </c>
      <c r="K11" s="6">
        <v>90</v>
      </c>
      <c r="L11" s="6"/>
      <c r="M11" s="6"/>
      <c r="N11" s="6"/>
      <c r="O11" s="6"/>
      <c r="P11" s="19">
        <f>AVERAGE(I11:K11)</f>
        <v>63.333333333333336</v>
      </c>
    </row>
    <row r="12" spans="1:17" s="5" customFormat="1" ht="11.4" customHeight="1" x14ac:dyDescent="0.3">
      <c r="A12" s="20">
        <v>5</v>
      </c>
      <c r="B12" s="20" t="s">
        <v>36</v>
      </c>
      <c r="C12" s="41" t="s">
        <v>37</v>
      </c>
      <c r="D12" s="42"/>
      <c r="E12" s="42"/>
      <c r="F12" s="42"/>
      <c r="G12" s="42"/>
      <c r="H12" s="43"/>
      <c r="I12" s="30">
        <v>50</v>
      </c>
      <c r="J12" s="14">
        <v>50</v>
      </c>
      <c r="K12" s="6">
        <v>80</v>
      </c>
      <c r="L12" s="6"/>
      <c r="M12" s="6"/>
      <c r="N12" s="6"/>
      <c r="O12" s="6"/>
      <c r="P12" s="19">
        <f>AVERAGE(I12:K12)</f>
        <v>60</v>
      </c>
    </row>
    <row r="13" spans="1:17" s="5" customFormat="1" ht="11.4" customHeight="1" x14ac:dyDescent="0.3">
      <c r="A13" s="20">
        <v>6</v>
      </c>
      <c r="B13" s="20" t="s">
        <v>38</v>
      </c>
      <c r="C13" s="41" t="s">
        <v>39</v>
      </c>
      <c r="D13" s="42"/>
      <c r="E13" s="42"/>
      <c r="F13" s="42"/>
      <c r="G13" s="42"/>
      <c r="H13" s="43"/>
      <c r="I13" s="30">
        <v>70</v>
      </c>
      <c r="J13" s="14">
        <v>80</v>
      </c>
      <c r="K13" s="6">
        <v>100</v>
      </c>
      <c r="L13" s="6"/>
      <c r="M13" s="6"/>
      <c r="N13" s="6"/>
      <c r="O13" s="6"/>
      <c r="P13" s="19">
        <f>AVERAGE(I13:K13)</f>
        <v>83.333333333333329</v>
      </c>
    </row>
    <row r="14" spans="1:17" s="5" customFormat="1" ht="14.5" customHeight="1" x14ac:dyDescent="0.3">
      <c r="A14" s="20">
        <v>7</v>
      </c>
      <c r="B14" s="20" t="s">
        <v>40</v>
      </c>
      <c r="C14" s="41" t="s">
        <v>41</v>
      </c>
      <c r="D14" s="42"/>
      <c r="E14" s="42"/>
      <c r="F14" s="42"/>
      <c r="G14" s="42"/>
      <c r="H14" s="43"/>
      <c r="I14" s="30">
        <v>50</v>
      </c>
      <c r="J14" s="14">
        <v>50</v>
      </c>
      <c r="K14" s="6">
        <v>50</v>
      </c>
      <c r="L14" s="6"/>
      <c r="M14" s="6"/>
      <c r="N14" s="6"/>
      <c r="O14" s="6"/>
      <c r="P14" s="19">
        <f>AVERAGE(I14:K14)</f>
        <v>50</v>
      </c>
    </row>
    <row r="15" spans="1:17" s="5" customFormat="1" ht="14.5" customHeight="1" x14ac:dyDescent="0.3">
      <c r="A15" s="20">
        <v>8</v>
      </c>
      <c r="B15" s="20" t="s">
        <v>42</v>
      </c>
      <c r="C15" s="41" t="s">
        <v>43</v>
      </c>
      <c r="D15" s="42"/>
      <c r="E15" s="42"/>
      <c r="F15" s="42"/>
      <c r="G15" s="42"/>
      <c r="H15" s="43"/>
      <c r="I15" s="30">
        <v>50</v>
      </c>
      <c r="J15" s="14">
        <v>50</v>
      </c>
      <c r="K15" s="6">
        <v>70</v>
      </c>
      <c r="L15" s="6"/>
      <c r="M15" s="6"/>
      <c r="N15" s="6"/>
      <c r="O15" s="6"/>
      <c r="P15" s="19">
        <f>AVERAGE(I15:K15)</f>
        <v>56.666666666666664</v>
      </c>
    </row>
    <row r="16" spans="1:17" s="5" customFormat="1" ht="14.5" customHeight="1" x14ac:dyDescent="0.3">
      <c r="A16" s="20">
        <v>9</v>
      </c>
      <c r="B16" s="20" t="s">
        <v>44</v>
      </c>
      <c r="C16" s="41" t="s">
        <v>45</v>
      </c>
      <c r="D16" s="42"/>
      <c r="E16" s="42"/>
      <c r="F16" s="42"/>
      <c r="G16" s="42"/>
      <c r="H16" s="43"/>
      <c r="I16" s="30">
        <v>50</v>
      </c>
      <c r="J16" s="14">
        <v>50</v>
      </c>
      <c r="K16" s="6">
        <v>60</v>
      </c>
      <c r="L16" s="6"/>
      <c r="M16" s="6"/>
      <c r="N16" s="6"/>
      <c r="O16" s="6"/>
      <c r="P16" s="19">
        <f>AVERAGE(I16:K16)</f>
        <v>53.333333333333336</v>
      </c>
    </row>
    <row r="17" spans="1:16" s="5" customFormat="1" ht="14.5" customHeight="1" x14ac:dyDescent="0.3">
      <c r="A17" s="20">
        <v>10</v>
      </c>
      <c r="B17" s="20" t="s">
        <v>46</v>
      </c>
      <c r="C17" s="41" t="s">
        <v>47</v>
      </c>
      <c r="D17" s="42"/>
      <c r="E17" s="42"/>
      <c r="F17" s="42"/>
      <c r="G17" s="42"/>
      <c r="H17" s="43"/>
      <c r="I17" s="30">
        <v>50</v>
      </c>
      <c r="J17" s="14">
        <v>50</v>
      </c>
      <c r="K17" s="6">
        <v>60</v>
      </c>
      <c r="L17" s="6"/>
      <c r="M17" s="6"/>
      <c r="N17" s="6"/>
      <c r="O17" s="6"/>
      <c r="P17" s="19">
        <f>AVERAGE(I17:K17)</f>
        <v>53.333333333333336</v>
      </c>
    </row>
    <row r="18" spans="1:16" s="5" customFormat="1" ht="14.5" customHeight="1" x14ac:dyDescent="0.3">
      <c r="A18" s="20">
        <v>11</v>
      </c>
      <c r="B18" s="20" t="s">
        <v>48</v>
      </c>
      <c r="C18" s="41" t="s">
        <v>49</v>
      </c>
      <c r="D18" s="42"/>
      <c r="E18" s="42"/>
      <c r="F18" s="42"/>
      <c r="G18" s="42"/>
      <c r="H18" s="43"/>
      <c r="I18" s="30">
        <v>50</v>
      </c>
      <c r="J18" s="14">
        <v>50</v>
      </c>
      <c r="K18" s="6">
        <v>60</v>
      </c>
      <c r="L18" s="6"/>
      <c r="M18" s="6"/>
      <c r="N18" s="6"/>
      <c r="O18" s="6"/>
      <c r="P18" s="19">
        <f>AVERAGE(I18:K18)</f>
        <v>53.333333333333336</v>
      </c>
    </row>
    <row r="19" spans="1:16" s="5" customFormat="1" ht="14.5" customHeight="1" x14ac:dyDescent="0.3">
      <c r="A19" s="20">
        <v>12</v>
      </c>
      <c r="B19" s="20" t="s">
        <v>50</v>
      </c>
      <c r="C19" s="41" t="s">
        <v>51</v>
      </c>
      <c r="D19" s="42"/>
      <c r="E19" s="42"/>
      <c r="F19" s="42"/>
      <c r="G19" s="42"/>
      <c r="H19" s="43"/>
      <c r="I19" s="30">
        <v>50</v>
      </c>
      <c r="J19" s="14">
        <v>50</v>
      </c>
      <c r="K19" s="6">
        <v>60</v>
      </c>
      <c r="L19" s="6"/>
      <c r="M19" s="6"/>
      <c r="N19" s="6"/>
      <c r="O19" s="6"/>
      <c r="P19" s="19">
        <f>AVERAGE(I19:K19)</f>
        <v>53.333333333333336</v>
      </c>
    </row>
    <row r="20" spans="1:16" s="5" customFormat="1" ht="14.5" customHeight="1" x14ac:dyDescent="0.3">
      <c r="A20" s="20">
        <v>13</v>
      </c>
      <c r="B20" s="20" t="s">
        <v>52</v>
      </c>
      <c r="C20" s="41" t="s">
        <v>53</v>
      </c>
      <c r="D20" s="42"/>
      <c r="E20" s="42"/>
      <c r="F20" s="42"/>
      <c r="G20" s="42"/>
      <c r="H20" s="43"/>
      <c r="I20" s="30">
        <v>50</v>
      </c>
      <c r="J20" s="14">
        <v>50</v>
      </c>
      <c r="K20" s="6">
        <v>60</v>
      </c>
      <c r="L20" s="6"/>
      <c r="M20" s="6"/>
      <c r="N20" s="6"/>
      <c r="O20" s="6"/>
      <c r="P20" s="19">
        <f>AVERAGE(I20:K20)</f>
        <v>53.333333333333336</v>
      </c>
    </row>
    <row r="21" spans="1:16" s="5" customFormat="1" ht="14.5" customHeight="1" x14ac:dyDescent="0.3">
      <c r="A21" s="20">
        <v>14</v>
      </c>
      <c r="B21" s="20" t="s">
        <v>54</v>
      </c>
      <c r="C21" s="41" t="s">
        <v>55</v>
      </c>
      <c r="D21" s="42"/>
      <c r="E21" s="42"/>
      <c r="F21" s="42"/>
      <c r="G21" s="42"/>
      <c r="H21" s="43"/>
      <c r="I21" s="30">
        <v>50</v>
      </c>
      <c r="J21" s="14">
        <v>50</v>
      </c>
      <c r="K21" s="6">
        <v>50</v>
      </c>
      <c r="L21" s="6"/>
      <c r="M21" s="6"/>
      <c r="N21" s="6"/>
      <c r="O21" s="6"/>
      <c r="P21" s="19">
        <f>AVERAGE(I21:K21)</f>
        <v>50</v>
      </c>
    </row>
    <row r="22" spans="1:16" s="5" customFormat="1" ht="14.5" customHeight="1" x14ac:dyDescent="0.3">
      <c r="A22" s="20">
        <v>15</v>
      </c>
      <c r="B22" s="20" t="s">
        <v>56</v>
      </c>
      <c r="C22" s="41" t="s">
        <v>57</v>
      </c>
      <c r="D22" s="42"/>
      <c r="E22" s="42"/>
      <c r="F22" s="42"/>
      <c r="G22" s="42"/>
      <c r="H22" s="43"/>
      <c r="I22" s="30">
        <v>50</v>
      </c>
      <c r="J22" s="14">
        <v>70</v>
      </c>
      <c r="K22" s="6">
        <v>90</v>
      </c>
      <c r="L22" s="6"/>
      <c r="M22" s="6"/>
      <c r="N22" s="6"/>
      <c r="O22" s="6"/>
      <c r="P22" s="19">
        <f>AVERAGE(I22:K22)</f>
        <v>70</v>
      </c>
    </row>
    <row r="23" spans="1:16" s="5" customFormat="1" ht="14.5" customHeight="1" x14ac:dyDescent="0.3">
      <c r="A23" s="20">
        <v>16</v>
      </c>
      <c r="B23" s="20" t="s">
        <v>58</v>
      </c>
      <c r="C23" s="41" t="s">
        <v>59</v>
      </c>
      <c r="D23" s="42"/>
      <c r="E23" s="42"/>
      <c r="F23" s="42"/>
      <c r="G23" s="42"/>
      <c r="H23" s="43"/>
      <c r="I23" s="30">
        <v>90</v>
      </c>
      <c r="J23" s="14">
        <v>100</v>
      </c>
      <c r="K23" s="6">
        <v>100</v>
      </c>
      <c r="L23" s="6"/>
      <c r="M23" s="6"/>
      <c r="N23" s="6"/>
      <c r="O23" s="6"/>
      <c r="P23" s="19">
        <f>AVERAGE(I23:K23)</f>
        <v>96.666666666666671</v>
      </c>
    </row>
    <row r="24" spans="1:16" x14ac:dyDescent="0.35">
      <c r="B24" s="31"/>
      <c r="C24" s="31"/>
      <c r="D24" s="1"/>
    </row>
    <row r="25" spans="1:16" x14ac:dyDescent="0.35">
      <c r="B25" s="31"/>
      <c r="C25" s="31"/>
      <c r="D25" s="1"/>
      <c r="G25" s="35" t="s">
        <v>19</v>
      </c>
      <c r="H25" s="35"/>
      <c r="I25" s="4">
        <f>COUNTIF(I8:I23,"&gt;=70")</f>
        <v>2</v>
      </c>
      <c r="J25" s="29">
        <f>COUNTIF(J8:J23,"&gt;=70")</f>
        <v>4</v>
      </c>
      <c r="K25" s="4">
        <f t="shared" ref="K25:P25" si="0">COUNTIF(K8:K23,"&gt;=70")</f>
        <v>7</v>
      </c>
      <c r="L25" s="4">
        <f t="shared" si="0"/>
        <v>0</v>
      </c>
      <c r="M25" s="4">
        <f t="shared" si="0"/>
        <v>0</v>
      </c>
      <c r="N25" s="4">
        <f t="shared" si="0"/>
        <v>0</v>
      </c>
      <c r="O25" s="4">
        <f t="shared" si="0"/>
        <v>0</v>
      </c>
      <c r="P25" s="12">
        <f t="shared" si="0"/>
        <v>3</v>
      </c>
    </row>
    <row r="26" spans="1:16" x14ac:dyDescent="0.35">
      <c r="B26" s="31"/>
      <c r="C26" s="31"/>
      <c r="D26" s="7"/>
      <c r="G26" s="35" t="s">
        <v>20</v>
      </c>
      <c r="H26" s="35"/>
      <c r="I26" s="4">
        <f t="shared" ref="I26:P26" si="1">COUNTIF(I8:I24,"&lt;70")</f>
        <v>14</v>
      </c>
      <c r="J26" s="4">
        <f>COUNTIF(J8:J24,"&lt;70")</f>
        <v>12</v>
      </c>
      <c r="K26" s="4">
        <f t="shared" si="1"/>
        <v>9</v>
      </c>
      <c r="L26" s="4">
        <f t="shared" si="1"/>
        <v>0</v>
      </c>
      <c r="M26" s="4">
        <f t="shared" si="1"/>
        <v>0</v>
      </c>
      <c r="N26" s="4">
        <f t="shared" si="1"/>
        <v>0</v>
      </c>
      <c r="O26" s="4">
        <f t="shared" si="1"/>
        <v>0</v>
      </c>
      <c r="P26" s="12">
        <f t="shared" si="1"/>
        <v>13</v>
      </c>
    </row>
    <row r="27" spans="1:16" x14ac:dyDescent="0.35">
      <c r="B27" s="31"/>
      <c r="C27" s="31"/>
      <c r="D27" s="31"/>
      <c r="G27" s="35" t="s">
        <v>21</v>
      </c>
      <c r="H27" s="35"/>
      <c r="I27" s="4">
        <f>COUNT(J8:J23)</f>
        <v>16</v>
      </c>
      <c r="J27" s="4">
        <f>COUNT(#REF!)</f>
        <v>0</v>
      </c>
      <c r="K27" s="4">
        <f t="shared" ref="K27:P27" si="2">COUNT(K8:K23)</f>
        <v>16</v>
      </c>
      <c r="L27" s="4">
        <f t="shared" si="2"/>
        <v>0</v>
      </c>
      <c r="M27" s="4">
        <f t="shared" si="2"/>
        <v>0</v>
      </c>
      <c r="N27" s="4">
        <f t="shared" si="2"/>
        <v>0</v>
      </c>
      <c r="O27" s="4">
        <f t="shared" si="2"/>
        <v>0</v>
      </c>
      <c r="P27" s="12">
        <f t="shared" si="2"/>
        <v>16</v>
      </c>
    </row>
    <row r="28" spans="1:16" x14ac:dyDescent="0.35">
      <c r="B28" s="31"/>
      <c r="C28" s="31"/>
      <c r="D28" s="1"/>
      <c r="G28" s="37" t="s">
        <v>16</v>
      </c>
      <c r="H28" s="37"/>
      <c r="I28" s="8">
        <f>I25/I27</f>
        <v>0.125</v>
      </c>
      <c r="J28" s="10" t="e">
        <f t="shared" ref="J28:P28" si="3">J25/J27</f>
        <v>#DIV/0!</v>
      </c>
      <c r="K28" s="10">
        <f t="shared" si="3"/>
        <v>0.4375</v>
      </c>
      <c r="L28" s="10" t="e">
        <f t="shared" si="3"/>
        <v>#DIV/0!</v>
      </c>
      <c r="M28" s="10" t="e">
        <f t="shared" si="3"/>
        <v>#DIV/0!</v>
      </c>
      <c r="N28" s="10" t="e">
        <f t="shared" si="3"/>
        <v>#DIV/0!</v>
      </c>
      <c r="O28" s="10" t="e">
        <f t="shared" si="3"/>
        <v>#DIV/0!</v>
      </c>
      <c r="P28" s="11">
        <f t="shared" si="3"/>
        <v>0.1875</v>
      </c>
    </row>
    <row r="29" spans="1:16" x14ac:dyDescent="0.35">
      <c r="B29" s="31"/>
      <c r="C29" s="31"/>
      <c r="D29" s="1"/>
      <c r="G29" s="37" t="s">
        <v>17</v>
      </c>
      <c r="H29" s="37"/>
      <c r="I29" s="8">
        <f>I26/I27</f>
        <v>0.875</v>
      </c>
      <c r="J29" s="8" t="e">
        <f t="shared" ref="J29:O29" si="4">J26/J27</f>
        <v>#DIV/0!</v>
      </c>
      <c r="K29" s="10">
        <f t="shared" si="4"/>
        <v>0.5625</v>
      </c>
      <c r="L29" s="10" t="e">
        <f t="shared" si="4"/>
        <v>#DIV/0!</v>
      </c>
      <c r="M29" s="10" t="e">
        <f t="shared" si="4"/>
        <v>#DIV/0!</v>
      </c>
      <c r="N29" s="10" t="e">
        <f t="shared" si="4"/>
        <v>#DIV/0!</v>
      </c>
      <c r="O29" s="10" t="e">
        <f t="shared" si="4"/>
        <v>#DIV/0!</v>
      </c>
      <c r="P29" s="11">
        <f t="shared" ref="P29" si="5">P26/P27</f>
        <v>0.8125</v>
      </c>
    </row>
    <row r="30" spans="1:16" x14ac:dyDescent="0.35">
      <c r="B30" s="31"/>
      <c r="C30" s="31"/>
      <c r="D30" s="7"/>
    </row>
    <row r="31" spans="1:16" x14ac:dyDescent="0.35">
      <c r="B31" s="1"/>
      <c r="C31" s="1"/>
      <c r="D31" s="7"/>
    </row>
    <row r="33" spans="9:15" x14ac:dyDescent="0.35">
      <c r="I33" s="40"/>
      <c r="J33" s="40"/>
      <c r="K33" s="40"/>
      <c r="L33" s="40"/>
      <c r="M33" s="40"/>
      <c r="N33" s="40"/>
      <c r="O33" s="40"/>
    </row>
    <row r="34" spans="9:15" x14ac:dyDescent="0.35">
      <c r="I34" s="38" t="s">
        <v>18</v>
      </c>
      <c r="J34" s="38"/>
      <c r="K34" s="38"/>
      <c r="L34" s="38"/>
      <c r="M34" s="38"/>
      <c r="N34" s="38"/>
      <c r="O34" s="38"/>
    </row>
  </sheetData>
  <mergeCells count="39">
    <mergeCell ref="B29:C29"/>
    <mergeCell ref="C3:F3"/>
    <mergeCell ref="C16:H16"/>
    <mergeCell ref="C23:H23"/>
    <mergeCell ref="C9:H9"/>
    <mergeCell ref="C18:H18"/>
    <mergeCell ref="C22:H22"/>
    <mergeCell ref="C8:H8"/>
    <mergeCell ref="C10:H10"/>
    <mergeCell ref="C11:H11"/>
    <mergeCell ref="C12:H12"/>
    <mergeCell ref="C17:H17"/>
    <mergeCell ref="G25:H25"/>
    <mergeCell ref="G26:H26"/>
    <mergeCell ref="G27:H27"/>
    <mergeCell ref="G28:H28"/>
    <mergeCell ref="G29:H29"/>
    <mergeCell ref="I34:O34"/>
    <mergeCell ref="B26:C26"/>
    <mergeCell ref="H5:I5"/>
    <mergeCell ref="J5:O5"/>
    <mergeCell ref="I33:O33"/>
    <mergeCell ref="C19:H19"/>
    <mergeCell ref="C20:H20"/>
    <mergeCell ref="C21:H21"/>
    <mergeCell ref="C13:H13"/>
    <mergeCell ref="C14:H14"/>
    <mergeCell ref="C15:H15"/>
    <mergeCell ref="B24:C24"/>
    <mergeCell ref="B25:C25"/>
    <mergeCell ref="B30:C30"/>
    <mergeCell ref="B28:C28"/>
    <mergeCell ref="B27:D27"/>
    <mergeCell ref="A1:O1"/>
    <mergeCell ref="I3:J3"/>
    <mergeCell ref="M3:N3"/>
    <mergeCell ref="C5:F5"/>
    <mergeCell ref="C7:H7"/>
    <mergeCell ref="B2:O2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F5F3-B325-463F-8B01-BC2BBF7E3834}">
  <dimension ref="A1:Q51"/>
  <sheetViews>
    <sheetView tabSelected="1" view="pageBreakPreview" topLeftCell="A30" zoomScale="110" zoomScaleNormal="110" zoomScaleSheetLayoutView="110" workbookViewId="0">
      <selection activeCell="K39" sqref="K39"/>
    </sheetView>
  </sheetViews>
  <sheetFormatPr baseColWidth="10" defaultColWidth="10.81640625" defaultRowHeight="14.5" x14ac:dyDescent="0.35"/>
  <cols>
    <col min="1" max="1" width="5" customWidth="1"/>
    <col min="2" max="2" width="10.90625" customWidth="1"/>
    <col min="3" max="5" width="7.6328125" customWidth="1"/>
    <col min="6" max="6" width="15.453125" customWidth="1"/>
    <col min="7" max="8" width="7.6328125" customWidth="1"/>
    <col min="9" max="9" width="7.08984375" customWidth="1"/>
    <col min="10" max="11" width="5.6328125" customWidth="1"/>
    <col min="12" max="12" width="6.453125" customWidth="1"/>
    <col min="13" max="15" width="5.6328125" customWidth="1"/>
    <col min="16" max="16" width="7.453125" customWidth="1"/>
    <col min="17" max="18" width="5.6328125" customWidth="1"/>
  </cols>
  <sheetData>
    <row r="1" spans="1:17" ht="15.5" x14ac:dyDescent="0.35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2"/>
      <c r="Q1" s="2"/>
    </row>
    <row r="2" spans="1:17" x14ac:dyDescent="0.35">
      <c r="B2" s="36" t="s">
        <v>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6"/>
      <c r="Q2" s="16"/>
    </row>
    <row r="3" spans="1:17" x14ac:dyDescent="0.35">
      <c r="B3" t="s">
        <v>0</v>
      </c>
      <c r="C3" s="44" t="s">
        <v>123</v>
      </c>
      <c r="D3" s="44"/>
      <c r="E3" s="44"/>
      <c r="F3" s="44"/>
      <c r="H3" t="s">
        <v>1</v>
      </c>
      <c r="I3" s="33" t="s">
        <v>124</v>
      </c>
      <c r="J3" s="33"/>
      <c r="L3" t="s">
        <v>2</v>
      </c>
      <c r="M3" s="34">
        <v>45980</v>
      </c>
      <c r="N3" s="34"/>
    </row>
    <row r="4" spans="1:17" ht="6.75" customHeight="1" x14ac:dyDescent="0.35">
      <c r="C4" s="5"/>
      <c r="D4" s="5"/>
      <c r="E4" s="5"/>
      <c r="F4" s="5"/>
    </row>
    <row r="5" spans="1:17" x14ac:dyDescent="0.35">
      <c r="B5" t="s">
        <v>3</v>
      </c>
      <c r="C5" s="33" t="s">
        <v>122</v>
      </c>
      <c r="D5" s="33"/>
      <c r="E5" s="33"/>
      <c r="F5" s="33"/>
      <c r="H5" s="31" t="s">
        <v>22</v>
      </c>
      <c r="I5" s="31"/>
      <c r="J5" s="39" t="s">
        <v>24</v>
      </c>
      <c r="K5" s="39"/>
      <c r="L5" s="39"/>
      <c r="M5" s="39"/>
      <c r="N5" s="39"/>
      <c r="O5" s="39"/>
    </row>
    <row r="6" spans="1:17" ht="11.25" customHeight="1" x14ac:dyDescent="0.35"/>
    <row r="7" spans="1:17" x14ac:dyDescent="0.35">
      <c r="A7" s="3" t="s">
        <v>4</v>
      </c>
      <c r="B7" s="3" t="s">
        <v>6</v>
      </c>
      <c r="C7" s="35" t="s">
        <v>5</v>
      </c>
      <c r="D7" s="35"/>
      <c r="E7" s="35"/>
      <c r="F7" s="35"/>
      <c r="G7" s="35"/>
      <c r="H7" s="35"/>
      <c r="I7" s="13" t="s">
        <v>7</v>
      </c>
      <c r="J7" s="17" t="s">
        <v>10</v>
      </c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  <c r="P7" s="18" t="s">
        <v>23</v>
      </c>
    </row>
    <row r="8" spans="1:17" ht="12" customHeight="1" x14ac:dyDescent="0.35">
      <c r="A8" s="6">
        <v>1</v>
      </c>
      <c r="B8" s="27" t="s">
        <v>60</v>
      </c>
      <c r="C8" s="45" t="s">
        <v>61</v>
      </c>
      <c r="D8" s="45"/>
      <c r="E8" s="45"/>
      <c r="F8" s="45"/>
      <c r="G8" s="45"/>
      <c r="H8" s="45"/>
      <c r="I8" s="14">
        <v>50</v>
      </c>
      <c r="J8" s="14">
        <v>50</v>
      </c>
      <c r="K8" s="6">
        <v>60</v>
      </c>
      <c r="L8" s="6"/>
      <c r="M8" s="6"/>
      <c r="N8" s="6"/>
      <c r="O8" s="6"/>
      <c r="P8" s="19">
        <f>AVERAGE(I8:J8)</f>
        <v>50</v>
      </c>
    </row>
    <row r="9" spans="1:17" ht="12" customHeight="1" x14ac:dyDescent="0.35">
      <c r="A9" s="6">
        <v>2</v>
      </c>
      <c r="B9" s="27" t="s">
        <v>62</v>
      </c>
      <c r="C9" s="45" t="s">
        <v>63</v>
      </c>
      <c r="D9" s="45"/>
      <c r="E9" s="45"/>
      <c r="F9" s="45"/>
      <c r="G9" s="45"/>
      <c r="H9" s="45"/>
      <c r="I9" s="14">
        <v>50</v>
      </c>
      <c r="J9" s="14">
        <v>50</v>
      </c>
      <c r="K9" s="6">
        <v>60</v>
      </c>
      <c r="L9" s="6"/>
      <c r="M9" s="6"/>
      <c r="N9" s="6"/>
      <c r="O9" s="6"/>
      <c r="P9" s="19">
        <f t="shared" ref="P9:P38" si="0">AVERAGE(I9:J9)</f>
        <v>50</v>
      </c>
    </row>
    <row r="10" spans="1:17" ht="12" customHeight="1" x14ac:dyDescent="0.35">
      <c r="A10" s="6">
        <v>3</v>
      </c>
      <c r="B10" s="27" t="s">
        <v>64</v>
      </c>
      <c r="C10" s="45" t="s">
        <v>65</v>
      </c>
      <c r="D10" s="45"/>
      <c r="E10" s="45"/>
      <c r="F10" s="45"/>
      <c r="G10" s="45"/>
      <c r="H10" s="45"/>
      <c r="I10" s="14">
        <v>50</v>
      </c>
      <c r="J10" s="14">
        <v>50</v>
      </c>
      <c r="K10" s="6">
        <v>60</v>
      </c>
      <c r="L10" s="6"/>
      <c r="M10" s="6"/>
      <c r="N10" s="6"/>
      <c r="O10" s="6"/>
      <c r="P10" s="19">
        <f t="shared" si="0"/>
        <v>50</v>
      </c>
    </row>
    <row r="11" spans="1:17" ht="11.4" customHeight="1" x14ac:dyDescent="0.35">
      <c r="A11" s="6">
        <v>4</v>
      </c>
      <c r="B11" s="27" t="s">
        <v>66</v>
      </c>
      <c r="C11" s="45" t="s">
        <v>67</v>
      </c>
      <c r="D11" s="45"/>
      <c r="E11" s="45"/>
      <c r="F11" s="45"/>
      <c r="G11" s="45"/>
      <c r="H11" s="45"/>
      <c r="I11" s="14">
        <v>50</v>
      </c>
      <c r="J11" s="14">
        <v>50</v>
      </c>
      <c r="K11" s="6">
        <v>60</v>
      </c>
      <c r="L11" s="6"/>
      <c r="M11" s="6"/>
      <c r="N11" s="6"/>
      <c r="O11" s="6"/>
      <c r="P11" s="19">
        <f t="shared" si="0"/>
        <v>50</v>
      </c>
    </row>
    <row r="12" spans="1:17" ht="11.4" customHeight="1" x14ac:dyDescent="0.35">
      <c r="A12" s="6">
        <v>5</v>
      </c>
      <c r="B12" s="27" t="s">
        <v>68</v>
      </c>
      <c r="C12" s="45" t="s">
        <v>69</v>
      </c>
      <c r="D12" s="45"/>
      <c r="E12" s="45"/>
      <c r="F12" s="45"/>
      <c r="G12" s="45"/>
      <c r="H12" s="45"/>
      <c r="I12" s="14">
        <v>50</v>
      </c>
      <c r="J12" s="14">
        <v>50</v>
      </c>
      <c r="K12" s="6">
        <v>60</v>
      </c>
      <c r="L12" s="6"/>
      <c r="M12" s="6"/>
      <c r="N12" s="6"/>
      <c r="O12" s="6"/>
      <c r="P12" s="19">
        <f t="shared" si="0"/>
        <v>50</v>
      </c>
    </row>
    <row r="13" spans="1:17" ht="11.4" customHeight="1" x14ac:dyDescent="0.35">
      <c r="A13" s="6">
        <v>6</v>
      </c>
      <c r="B13" s="26" t="s">
        <v>70</v>
      </c>
      <c r="C13" s="45" t="s">
        <v>71</v>
      </c>
      <c r="D13" s="45"/>
      <c r="E13" s="45"/>
      <c r="F13" s="45"/>
      <c r="G13" s="45"/>
      <c r="H13" s="45"/>
      <c r="I13" s="14">
        <v>50</v>
      </c>
      <c r="J13" s="14">
        <v>50</v>
      </c>
      <c r="K13" s="6">
        <v>60</v>
      </c>
      <c r="L13" s="6"/>
      <c r="M13" s="6"/>
      <c r="N13" s="6"/>
      <c r="O13" s="6"/>
      <c r="P13" s="19">
        <f t="shared" si="0"/>
        <v>50</v>
      </c>
    </row>
    <row r="14" spans="1:17" ht="14.5" customHeight="1" x14ac:dyDescent="0.35">
      <c r="A14" s="6">
        <v>7</v>
      </c>
      <c r="B14" s="27" t="s">
        <v>72</v>
      </c>
      <c r="C14" s="45" t="s">
        <v>73</v>
      </c>
      <c r="D14" s="45"/>
      <c r="E14" s="45"/>
      <c r="F14" s="45"/>
      <c r="G14" s="45"/>
      <c r="H14" s="45"/>
      <c r="I14" s="14">
        <v>50</v>
      </c>
      <c r="J14" s="14">
        <v>50</v>
      </c>
      <c r="K14" s="6">
        <v>60</v>
      </c>
      <c r="L14" s="6"/>
      <c r="M14" s="6"/>
      <c r="N14" s="6"/>
      <c r="O14" s="6"/>
      <c r="P14" s="19">
        <f t="shared" si="0"/>
        <v>50</v>
      </c>
    </row>
    <row r="15" spans="1:17" ht="14.5" customHeight="1" x14ac:dyDescent="0.35">
      <c r="A15" s="6">
        <v>8</v>
      </c>
      <c r="B15" s="27" t="s">
        <v>74</v>
      </c>
      <c r="C15" s="45" t="s">
        <v>75</v>
      </c>
      <c r="D15" s="45"/>
      <c r="E15" s="45"/>
      <c r="F15" s="45"/>
      <c r="G15" s="45"/>
      <c r="H15" s="45"/>
      <c r="I15" s="14">
        <v>50</v>
      </c>
      <c r="J15" s="14">
        <v>50</v>
      </c>
      <c r="K15" s="6">
        <v>80</v>
      </c>
      <c r="L15" s="6"/>
      <c r="M15" s="6"/>
      <c r="N15" s="6"/>
      <c r="O15" s="6"/>
      <c r="P15" s="19">
        <f t="shared" si="0"/>
        <v>50</v>
      </c>
    </row>
    <row r="16" spans="1:17" ht="14.5" customHeight="1" x14ac:dyDescent="0.35">
      <c r="A16" s="6">
        <v>9</v>
      </c>
      <c r="B16" s="27" t="s">
        <v>76</v>
      </c>
      <c r="C16" s="45" t="s">
        <v>77</v>
      </c>
      <c r="D16" s="45"/>
      <c r="E16" s="45"/>
      <c r="F16" s="45"/>
      <c r="G16" s="45"/>
      <c r="H16" s="45"/>
      <c r="I16" s="14">
        <v>100</v>
      </c>
      <c r="J16" s="14">
        <v>100</v>
      </c>
      <c r="K16" s="6">
        <v>100</v>
      </c>
      <c r="L16" s="6"/>
      <c r="M16" s="6"/>
      <c r="N16" s="6"/>
      <c r="O16" s="6"/>
      <c r="P16" s="19">
        <f t="shared" si="0"/>
        <v>100</v>
      </c>
    </row>
    <row r="17" spans="1:16" ht="14.5" customHeight="1" x14ac:dyDescent="0.35">
      <c r="A17" s="6">
        <v>10</v>
      </c>
      <c r="B17" s="27" t="s">
        <v>78</v>
      </c>
      <c r="C17" s="45" t="s">
        <v>79</v>
      </c>
      <c r="D17" s="45"/>
      <c r="E17" s="45"/>
      <c r="F17" s="45"/>
      <c r="G17" s="45"/>
      <c r="H17" s="45"/>
      <c r="I17" s="14">
        <v>50</v>
      </c>
      <c r="J17" s="14">
        <v>50</v>
      </c>
      <c r="K17" s="6">
        <v>50</v>
      </c>
      <c r="L17" s="6"/>
      <c r="M17" s="6"/>
      <c r="N17" s="6"/>
      <c r="O17" s="6"/>
      <c r="P17" s="19">
        <f t="shared" si="0"/>
        <v>50</v>
      </c>
    </row>
    <row r="18" spans="1:16" ht="14.5" customHeight="1" x14ac:dyDescent="0.35">
      <c r="A18" s="6">
        <v>11</v>
      </c>
      <c r="B18" s="27" t="s">
        <v>80</v>
      </c>
      <c r="C18" s="45" t="s">
        <v>81</v>
      </c>
      <c r="D18" s="45"/>
      <c r="E18" s="45"/>
      <c r="F18" s="45"/>
      <c r="G18" s="45"/>
      <c r="H18" s="45"/>
      <c r="I18" s="14">
        <v>50</v>
      </c>
      <c r="J18" s="14">
        <v>50</v>
      </c>
      <c r="K18" s="6">
        <v>60</v>
      </c>
      <c r="L18" s="6"/>
      <c r="M18" s="6"/>
      <c r="N18" s="6"/>
      <c r="O18" s="6"/>
      <c r="P18" s="19">
        <f t="shared" si="0"/>
        <v>50</v>
      </c>
    </row>
    <row r="19" spans="1:16" ht="14.5" customHeight="1" x14ac:dyDescent="0.35">
      <c r="A19" s="6">
        <v>12</v>
      </c>
      <c r="B19" s="27" t="s">
        <v>82</v>
      </c>
      <c r="C19" s="45" t="s">
        <v>83</v>
      </c>
      <c r="D19" s="45"/>
      <c r="E19" s="45"/>
      <c r="F19" s="45"/>
      <c r="G19" s="45"/>
      <c r="H19" s="45"/>
      <c r="I19" s="14">
        <v>80</v>
      </c>
      <c r="J19" s="14">
        <v>85</v>
      </c>
      <c r="K19" s="6">
        <v>90</v>
      </c>
      <c r="L19" s="6"/>
      <c r="M19" s="6"/>
      <c r="N19" s="6"/>
      <c r="O19" s="6"/>
      <c r="P19" s="19">
        <f t="shared" si="0"/>
        <v>82.5</v>
      </c>
    </row>
    <row r="20" spans="1:16" ht="14.5" customHeight="1" x14ac:dyDescent="0.35">
      <c r="A20" s="6">
        <v>13</v>
      </c>
      <c r="B20" s="27" t="s">
        <v>84</v>
      </c>
      <c r="C20" s="45" t="s">
        <v>85</v>
      </c>
      <c r="D20" s="45"/>
      <c r="E20" s="45"/>
      <c r="F20" s="45"/>
      <c r="G20" s="45"/>
      <c r="H20" s="45"/>
      <c r="I20" s="14">
        <v>50</v>
      </c>
      <c r="J20" s="14">
        <v>50</v>
      </c>
      <c r="K20" s="6">
        <v>90</v>
      </c>
      <c r="L20" s="6"/>
      <c r="M20" s="6"/>
      <c r="N20" s="6"/>
      <c r="O20" s="6"/>
      <c r="P20" s="19">
        <f t="shared" si="0"/>
        <v>50</v>
      </c>
    </row>
    <row r="21" spans="1:16" ht="14.5" customHeight="1" x14ac:dyDescent="0.35">
      <c r="A21" s="6">
        <v>14</v>
      </c>
      <c r="B21" s="27" t="s">
        <v>86</v>
      </c>
      <c r="C21" s="45" t="s">
        <v>87</v>
      </c>
      <c r="D21" s="45"/>
      <c r="E21" s="45"/>
      <c r="F21" s="45"/>
      <c r="G21" s="45"/>
      <c r="H21" s="45"/>
      <c r="I21" s="14">
        <v>50</v>
      </c>
      <c r="J21" s="14">
        <v>50</v>
      </c>
      <c r="K21" s="6">
        <v>50</v>
      </c>
      <c r="L21" s="6"/>
      <c r="M21" s="6"/>
      <c r="N21" s="6"/>
      <c r="O21" s="6"/>
      <c r="P21" s="19">
        <f t="shared" si="0"/>
        <v>50</v>
      </c>
    </row>
    <row r="22" spans="1:16" ht="14.5" customHeight="1" x14ac:dyDescent="0.35">
      <c r="A22" s="6">
        <v>15</v>
      </c>
      <c r="B22" s="27" t="s">
        <v>88</v>
      </c>
      <c r="C22" s="45" t="s">
        <v>89</v>
      </c>
      <c r="D22" s="45"/>
      <c r="E22" s="45"/>
      <c r="F22" s="45"/>
      <c r="G22" s="45"/>
      <c r="H22" s="45"/>
      <c r="I22" s="14">
        <v>50</v>
      </c>
      <c r="J22" s="14">
        <v>50</v>
      </c>
      <c r="K22" s="6">
        <v>50</v>
      </c>
      <c r="L22" s="6"/>
      <c r="M22" s="6"/>
      <c r="N22" s="6"/>
      <c r="O22" s="6"/>
      <c r="P22" s="19">
        <f t="shared" si="0"/>
        <v>50</v>
      </c>
    </row>
    <row r="23" spans="1:16" ht="14.5" customHeight="1" x14ac:dyDescent="0.35">
      <c r="A23" s="6">
        <v>16</v>
      </c>
      <c r="B23" s="27" t="s">
        <v>90</v>
      </c>
      <c r="C23" s="45" t="s">
        <v>91</v>
      </c>
      <c r="D23" s="45"/>
      <c r="E23" s="45"/>
      <c r="F23" s="45"/>
      <c r="G23" s="45"/>
      <c r="H23" s="45"/>
      <c r="I23" s="14">
        <v>80</v>
      </c>
      <c r="J23" s="14">
        <v>85</v>
      </c>
      <c r="K23" s="6">
        <v>95</v>
      </c>
      <c r="L23" s="6"/>
      <c r="M23" s="6"/>
      <c r="N23" s="6"/>
      <c r="O23" s="6"/>
      <c r="P23" s="19">
        <f t="shared" si="0"/>
        <v>82.5</v>
      </c>
    </row>
    <row r="24" spans="1:16" ht="14.5" customHeight="1" x14ac:dyDescent="0.35">
      <c r="A24" s="6">
        <v>17</v>
      </c>
      <c r="B24" s="27" t="s">
        <v>92</v>
      </c>
      <c r="C24" s="45" t="s">
        <v>93</v>
      </c>
      <c r="D24" s="45"/>
      <c r="E24" s="45"/>
      <c r="F24" s="45"/>
      <c r="G24" s="45"/>
      <c r="H24" s="45"/>
      <c r="I24" s="14">
        <v>50</v>
      </c>
      <c r="J24" s="14">
        <v>50</v>
      </c>
      <c r="K24" s="6">
        <v>50</v>
      </c>
      <c r="L24" s="6"/>
      <c r="M24" s="6"/>
      <c r="N24" s="6"/>
      <c r="O24" s="6"/>
      <c r="P24" s="19">
        <f t="shared" si="0"/>
        <v>50</v>
      </c>
    </row>
    <row r="25" spans="1:16" ht="14.5" customHeight="1" x14ac:dyDescent="0.35">
      <c r="A25" s="6">
        <v>18</v>
      </c>
      <c r="B25" s="27" t="s">
        <v>94</v>
      </c>
      <c r="C25" s="45" t="s">
        <v>95</v>
      </c>
      <c r="D25" s="45"/>
      <c r="E25" s="45"/>
      <c r="F25" s="45"/>
      <c r="G25" s="45"/>
      <c r="H25" s="45"/>
      <c r="I25" s="14">
        <v>50</v>
      </c>
      <c r="J25" s="14">
        <v>50</v>
      </c>
      <c r="K25" s="6">
        <v>50</v>
      </c>
      <c r="L25" s="6"/>
      <c r="M25" s="6"/>
      <c r="N25" s="6"/>
      <c r="O25" s="6"/>
      <c r="P25" s="19">
        <f t="shared" si="0"/>
        <v>50</v>
      </c>
    </row>
    <row r="26" spans="1:16" ht="14.5" customHeight="1" x14ac:dyDescent="0.35">
      <c r="A26" s="6">
        <v>19</v>
      </c>
      <c r="B26" s="27" t="s">
        <v>96</v>
      </c>
      <c r="C26" s="45" t="s">
        <v>97</v>
      </c>
      <c r="D26" s="45"/>
      <c r="E26" s="45"/>
      <c r="F26" s="45"/>
      <c r="G26" s="45"/>
      <c r="H26" s="45"/>
      <c r="I26" s="14">
        <v>50</v>
      </c>
      <c r="J26" s="14">
        <v>50</v>
      </c>
      <c r="K26" s="6">
        <v>50</v>
      </c>
      <c r="L26" s="6"/>
      <c r="M26" s="6"/>
      <c r="N26" s="6"/>
      <c r="O26" s="6"/>
      <c r="P26" s="19">
        <f t="shared" si="0"/>
        <v>50</v>
      </c>
    </row>
    <row r="27" spans="1:16" ht="14.5" customHeight="1" x14ac:dyDescent="0.35">
      <c r="A27" s="6">
        <v>20</v>
      </c>
      <c r="B27" s="27" t="s">
        <v>98</v>
      </c>
      <c r="C27" s="45" t="s">
        <v>99</v>
      </c>
      <c r="D27" s="45"/>
      <c r="E27" s="45"/>
      <c r="F27" s="45"/>
      <c r="G27" s="45"/>
      <c r="H27" s="45"/>
      <c r="I27" s="14">
        <v>50</v>
      </c>
      <c r="J27" s="14">
        <v>50</v>
      </c>
      <c r="K27" s="6">
        <v>60</v>
      </c>
      <c r="L27" s="6"/>
      <c r="M27" s="6"/>
      <c r="N27" s="6"/>
      <c r="O27" s="6"/>
      <c r="P27" s="19">
        <f t="shared" si="0"/>
        <v>50</v>
      </c>
    </row>
    <row r="28" spans="1:16" ht="14.5" customHeight="1" x14ac:dyDescent="0.35">
      <c r="A28" s="6">
        <v>21</v>
      </c>
      <c r="B28" s="27" t="s">
        <v>100</v>
      </c>
      <c r="C28" s="45" t="s">
        <v>101</v>
      </c>
      <c r="D28" s="45"/>
      <c r="E28" s="45"/>
      <c r="F28" s="45"/>
      <c r="G28" s="45"/>
      <c r="H28" s="45"/>
      <c r="I28" s="14">
        <v>50</v>
      </c>
      <c r="J28" s="14">
        <v>50</v>
      </c>
      <c r="K28" s="6">
        <v>50</v>
      </c>
      <c r="L28" s="6"/>
      <c r="M28" s="6"/>
      <c r="N28" s="6"/>
      <c r="O28" s="6"/>
      <c r="P28" s="19">
        <f t="shared" si="0"/>
        <v>50</v>
      </c>
    </row>
    <row r="29" spans="1:16" ht="14.5" customHeight="1" x14ac:dyDescent="0.35">
      <c r="A29" s="6">
        <v>22</v>
      </c>
      <c r="B29" s="27" t="s">
        <v>102</v>
      </c>
      <c r="C29" s="45" t="s">
        <v>103</v>
      </c>
      <c r="D29" s="45"/>
      <c r="E29" s="45"/>
      <c r="F29" s="45"/>
      <c r="G29" s="45"/>
      <c r="H29" s="45"/>
      <c r="I29" s="14">
        <v>50</v>
      </c>
      <c r="J29" s="14">
        <v>50</v>
      </c>
      <c r="K29" s="6">
        <v>50</v>
      </c>
      <c r="L29" s="6"/>
      <c r="M29" s="6"/>
      <c r="N29" s="6"/>
      <c r="O29" s="6"/>
      <c r="P29" s="19">
        <f t="shared" si="0"/>
        <v>50</v>
      </c>
    </row>
    <row r="30" spans="1:16" ht="14.5" customHeight="1" x14ac:dyDescent="0.35">
      <c r="A30" s="6">
        <v>23</v>
      </c>
      <c r="B30" s="27" t="s">
        <v>104</v>
      </c>
      <c r="C30" s="45" t="s">
        <v>105</v>
      </c>
      <c r="D30" s="45"/>
      <c r="E30" s="45"/>
      <c r="F30" s="45"/>
      <c r="G30" s="45"/>
      <c r="H30" s="45"/>
      <c r="I30" s="14">
        <v>50</v>
      </c>
      <c r="J30" s="14">
        <v>50</v>
      </c>
      <c r="K30" s="6">
        <v>50</v>
      </c>
      <c r="L30" s="6"/>
      <c r="M30" s="6"/>
      <c r="N30" s="6"/>
      <c r="O30" s="6"/>
      <c r="P30" s="19">
        <f t="shared" si="0"/>
        <v>50</v>
      </c>
    </row>
    <row r="31" spans="1:16" x14ac:dyDescent="0.35">
      <c r="A31" s="6">
        <v>24</v>
      </c>
      <c r="B31" s="28" t="s">
        <v>106</v>
      </c>
      <c r="C31" s="47" t="s">
        <v>107</v>
      </c>
      <c r="D31" s="47"/>
      <c r="E31" s="47"/>
      <c r="F31" s="47"/>
      <c r="G31" s="47"/>
      <c r="H31" s="47"/>
      <c r="I31" s="14">
        <v>50</v>
      </c>
      <c r="J31" s="14">
        <v>50</v>
      </c>
      <c r="K31" s="6">
        <v>50</v>
      </c>
      <c r="L31" s="6"/>
      <c r="M31" s="6"/>
      <c r="N31" s="6"/>
      <c r="O31" s="6"/>
      <c r="P31" s="19">
        <f t="shared" si="0"/>
        <v>50</v>
      </c>
    </row>
    <row r="32" spans="1:16" x14ac:dyDescent="0.35">
      <c r="A32" s="6">
        <v>25</v>
      </c>
      <c r="B32" s="28" t="s">
        <v>108</v>
      </c>
      <c r="C32" s="47" t="s">
        <v>109</v>
      </c>
      <c r="D32" s="47"/>
      <c r="E32" s="47"/>
      <c r="F32" s="47"/>
      <c r="G32" s="47"/>
      <c r="H32" s="47"/>
      <c r="I32" s="14">
        <v>50</v>
      </c>
      <c r="J32" s="14">
        <v>50</v>
      </c>
      <c r="K32" s="6">
        <v>90</v>
      </c>
      <c r="L32" s="6"/>
      <c r="M32" s="6"/>
      <c r="N32" s="6"/>
      <c r="O32" s="6"/>
      <c r="P32" s="19">
        <f t="shared" si="0"/>
        <v>50</v>
      </c>
    </row>
    <row r="33" spans="1:16" x14ac:dyDescent="0.35">
      <c r="A33" s="6">
        <v>26</v>
      </c>
      <c r="B33" s="28" t="s">
        <v>110</v>
      </c>
      <c r="C33" s="47" t="s">
        <v>111</v>
      </c>
      <c r="D33" s="47"/>
      <c r="E33" s="47"/>
      <c r="F33" s="47"/>
      <c r="G33" s="47"/>
      <c r="H33" s="47"/>
      <c r="I33" s="14">
        <v>50</v>
      </c>
      <c r="J33" s="14">
        <v>50</v>
      </c>
      <c r="K33" s="6">
        <v>80</v>
      </c>
      <c r="L33" s="6"/>
      <c r="M33" s="6"/>
      <c r="N33" s="6"/>
      <c r="O33" s="6"/>
      <c r="P33" s="19">
        <f t="shared" si="0"/>
        <v>50</v>
      </c>
    </row>
    <row r="34" spans="1:16" x14ac:dyDescent="0.35">
      <c r="A34" s="6">
        <v>27</v>
      </c>
      <c r="B34" s="6" t="s">
        <v>112</v>
      </c>
      <c r="C34" s="46" t="s">
        <v>113</v>
      </c>
      <c r="D34" s="46"/>
      <c r="E34" s="46"/>
      <c r="F34" s="46"/>
      <c r="G34" s="46"/>
      <c r="H34" s="46"/>
      <c r="I34" s="14">
        <v>80</v>
      </c>
      <c r="J34" s="14">
        <v>85</v>
      </c>
      <c r="K34" s="6">
        <v>85</v>
      </c>
      <c r="L34" s="6"/>
      <c r="M34" s="6"/>
      <c r="N34" s="6"/>
      <c r="O34" s="6"/>
      <c r="P34" s="19">
        <f t="shared" si="0"/>
        <v>82.5</v>
      </c>
    </row>
    <row r="35" spans="1:16" x14ac:dyDescent="0.35">
      <c r="A35" s="6">
        <v>28</v>
      </c>
      <c r="B35" s="6" t="s">
        <v>114</v>
      </c>
      <c r="C35" s="46" t="s">
        <v>115</v>
      </c>
      <c r="D35" s="46"/>
      <c r="E35" s="46"/>
      <c r="F35" s="46"/>
      <c r="G35" s="46"/>
      <c r="H35" s="46"/>
      <c r="I35" s="14">
        <v>50</v>
      </c>
      <c r="J35" s="14">
        <v>50</v>
      </c>
      <c r="K35" s="6">
        <v>50</v>
      </c>
      <c r="L35" s="6"/>
      <c r="M35" s="6"/>
      <c r="N35" s="6"/>
      <c r="O35" s="6"/>
      <c r="P35" s="19">
        <f t="shared" si="0"/>
        <v>50</v>
      </c>
    </row>
    <row r="36" spans="1:16" x14ac:dyDescent="0.35">
      <c r="A36" s="6">
        <v>29</v>
      </c>
      <c r="B36" s="6" t="s">
        <v>116</v>
      </c>
      <c r="C36" s="46" t="s">
        <v>117</v>
      </c>
      <c r="D36" s="46"/>
      <c r="E36" s="46"/>
      <c r="F36" s="46"/>
      <c r="G36" s="46"/>
      <c r="H36" s="46"/>
      <c r="I36" s="14">
        <v>80</v>
      </c>
      <c r="J36" s="14">
        <v>85</v>
      </c>
      <c r="K36" s="6">
        <v>90</v>
      </c>
      <c r="L36" s="6"/>
      <c r="M36" s="6"/>
      <c r="N36" s="6"/>
      <c r="O36" s="6"/>
      <c r="P36" s="19">
        <f t="shared" si="0"/>
        <v>82.5</v>
      </c>
    </row>
    <row r="37" spans="1:16" x14ac:dyDescent="0.35">
      <c r="A37" s="6">
        <v>30</v>
      </c>
      <c r="B37" s="6" t="s">
        <v>118</v>
      </c>
      <c r="C37" s="46" t="s">
        <v>119</v>
      </c>
      <c r="D37" s="46"/>
      <c r="E37" s="46"/>
      <c r="F37" s="46"/>
      <c r="G37" s="46"/>
      <c r="H37" s="46"/>
      <c r="I37" s="14">
        <v>50</v>
      </c>
      <c r="J37" s="14">
        <v>50</v>
      </c>
      <c r="K37" s="6">
        <v>50</v>
      </c>
      <c r="L37" s="6"/>
      <c r="M37" s="6"/>
      <c r="N37" s="6"/>
      <c r="O37" s="6"/>
      <c r="P37" s="19">
        <f t="shared" si="0"/>
        <v>50</v>
      </c>
    </row>
    <row r="38" spans="1:16" x14ac:dyDescent="0.35">
      <c r="A38" s="6">
        <v>31</v>
      </c>
      <c r="B38" s="6" t="s">
        <v>120</v>
      </c>
      <c r="C38" s="46" t="s">
        <v>121</v>
      </c>
      <c r="D38" s="46"/>
      <c r="E38" s="46"/>
      <c r="F38" s="46"/>
      <c r="G38" s="46"/>
      <c r="H38" s="46"/>
      <c r="I38" s="14">
        <v>50</v>
      </c>
      <c r="J38" s="14">
        <v>50</v>
      </c>
      <c r="K38" s="6">
        <v>50</v>
      </c>
      <c r="L38" s="6"/>
      <c r="M38" s="6"/>
      <c r="N38" s="6"/>
      <c r="O38" s="6"/>
      <c r="P38" s="19">
        <f t="shared" si="0"/>
        <v>50</v>
      </c>
    </row>
    <row r="39" spans="1:16" x14ac:dyDescent="0.35">
      <c r="A39" s="21"/>
      <c r="B39" s="21"/>
      <c r="C39" s="22"/>
      <c r="D39" s="22"/>
      <c r="E39" s="22"/>
      <c r="F39" s="22"/>
      <c r="G39" s="22"/>
      <c r="H39" s="22"/>
      <c r="I39" s="23"/>
      <c r="J39" s="23"/>
      <c r="K39" s="24"/>
      <c r="L39" s="24"/>
      <c r="M39" s="24"/>
      <c r="N39" s="24"/>
      <c r="O39" s="24"/>
      <c r="P39" s="25"/>
    </row>
    <row r="40" spans="1:16" x14ac:dyDescent="0.35">
      <c r="A40" s="21"/>
      <c r="B40" s="21"/>
      <c r="C40" s="22"/>
      <c r="D40" s="22"/>
      <c r="E40" s="22"/>
      <c r="F40" s="22"/>
      <c r="G40" s="22"/>
      <c r="H40" s="22"/>
      <c r="I40" s="23"/>
      <c r="J40" s="23"/>
      <c r="K40" s="24"/>
      <c r="L40" s="24"/>
      <c r="M40" s="24"/>
      <c r="N40" s="24"/>
      <c r="O40" s="24"/>
      <c r="P40" s="25"/>
    </row>
    <row r="41" spans="1:16" x14ac:dyDescent="0.35">
      <c r="B41" s="31"/>
      <c r="C41" s="31"/>
      <c r="D41" s="16"/>
    </row>
    <row r="42" spans="1:16" x14ac:dyDescent="0.35">
      <c r="B42" s="31"/>
      <c r="C42" s="31"/>
      <c r="D42" s="16"/>
      <c r="G42" s="35" t="s">
        <v>19</v>
      </c>
      <c r="H42" s="35"/>
      <c r="I42" s="17">
        <f t="shared" ref="I42:P42" si="1">COUNTIF(I8:I37,"&gt;=70")</f>
        <v>5</v>
      </c>
      <c r="J42" s="17">
        <f t="shared" si="1"/>
        <v>5</v>
      </c>
      <c r="K42" s="17">
        <f t="shared" si="1"/>
        <v>9</v>
      </c>
      <c r="L42" s="17">
        <f t="shared" si="1"/>
        <v>0</v>
      </c>
      <c r="M42" s="17">
        <f t="shared" si="1"/>
        <v>0</v>
      </c>
      <c r="N42" s="17">
        <f t="shared" si="1"/>
        <v>0</v>
      </c>
      <c r="O42" s="17">
        <f t="shared" si="1"/>
        <v>0</v>
      </c>
      <c r="P42" s="12">
        <f t="shared" si="1"/>
        <v>5</v>
      </c>
    </row>
    <row r="43" spans="1:16" x14ac:dyDescent="0.35">
      <c r="B43" s="31"/>
      <c r="C43" s="31"/>
      <c r="D43" s="15"/>
      <c r="G43" s="35" t="s">
        <v>20</v>
      </c>
      <c r="H43" s="35"/>
      <c r="I43" s="17">
        <f t="shared" ref="I43:P43" si="2">COUNTIF(I8:I41,"&lt;70")</f>
        <v>26</v>
      </c>
      <c r="J43" s="17">
        <f t="shared" si="2"/>
        <v>26</v>
      </c>
      <c r="K43" s="17">
        <f t="shared" si="2"/>
        <v>22</v>
      </c>
      <c r="L43" s="17">
        <f t="shared" si="2"/>
        <v>0</v>
      </c>
      <c r="M43" s="17">
        <f t="shared" si="2"/>
        <v>0</v>
      </c>
      <c r="N43" s="17">
        <f t="shared" si="2"/>
        <v>0</v>
      </c>
      <c r="O43" s="17">
        <f t="shared" si="2"/>
        <v>0</v>
      </c>
      <c r="P43" s="12">
        <f t="shared" si="2"/>
        <v>26</v>
      </c>
    </row>
    <row r="44" spans="1:16" x14ac:dyDescent="0.35">
      <c r="B44" s="31"/>
      <c r="C44" s="31"/>
      <c r="D44" s="31"/>
      <c r="G44" s="35" t="s">
        <v>21</v>
      </c>
      <c r="H44" s="35"/>
      <c r="I44" s="17">
        <f t="shared" ref="I44:O44" si="3">COUNT(I8:I37)</f>
        <v>30</v>
      </c>
      <c r="J44" s="17">
        <f t="shared" si="3"/>
        <v>30</v>
      </c>
      <c r="K44" s="17">
        <f t="shared" si="3"/>
        <v>30</v>
      </c>
      <c r="L44" s="17">
        <f t="shared" si="3"/>
        <v>0</v>
      </c>
      <c r="M44" s="17">
        <f t="shared" si="3"/>
        <v>0</v>
      </c>
      <c r="N44" s="17">
        <f t="shared" si="3"/>
        <v>0</v>
      </c>
      <c r="O44" s="17">
        <f t="shared" si="3"/>
        <v>0</v>
      </c>
      <c r="P44" s="12">
        <f>COUNT(P8:P38)</f>
        <v>31</v>
      </c>
    </row>
    <row r="45" spans="1:16" x14ac:dyDescent="0.35">
      <c r="B45" s="31"/>
      <c r="C45" s="31"/>
      <c r="D45" s="16"/>
      <c r="G45" s="37" t="s">
        <v>16</v>
      </c>
      <c r="H45" s="37"/>
      <c r="I45" s="8">
        <f>I42/I44</f>
        <v>0.16666666666666666</v>
      </c>
      <c r="J45" s="10">
        <f t="shared" ref="J45:P45" si="4">J42/J44</f>
        <v>0.16666666666666666</v>
      </c>
      <c r="K45" s="10">
        <f t="shared" si="4"/>
        <v>0.3</v>
      </c>
      <c r="L45" s="10" t="e">
        <f t="shared" si="4"/>
        <v>#DIV/0!</v>
      </c>
      <c r="M45" s="10" t="e">
        <f t="shared" si="4"/>
        <v>#DIV/0!</v>
      </c>
      <c r="N45" s="10" t="e">
        <f t="shared" si="4"/>
        <v>#DIV/0!</v>
      </c>
      <c r="O45" s="10" t="e">
        <f t="shared" si="4"/>
        <v>#DIV/0!</v>
      </c>
      <c r="P45" s="11">
        <f t="shared" si="4"/>
        <v>0.16129032258064516</v>
      </c>
    </row>
    <row r="46" spans="1:16" x14ac:dyDescent="0.35">
      <c r="B46" s="31"/>
      <c r="C46" s="31"/>
      <c r="D46" s="16"/>
      <c r="G46" s="37" t="s">
        <v>17</v>
      </c>
      <c r="H46" s="37"/>
      <c r="I46" s="8">
        <f>I43/I44</f>
        <v>0.8666666666666667</v>
      </c>
      <c r="J46" s="8">
        <f t="shared" ref="J46:P46" si="5">J43/J44</f>
        <v>0.8666666666666667</v>
      </c>
      <c r="K46" s="10">
        <f t="shared" si="5"/>
        <v>0.73333333333333328</v>
      </c>
      <c r="L46" s="10" t="e">
        <f t="shared" si="5"/>
        <v>#DIV/0!</v>
      </c>
      <c r="M46" s="10" t="e">
        <f t="shared" si="5"/>
        <v>#DIV/0!</v>
      </c>
      <c r="N46" s="10" t="e">
        <f t="shared" si="5"/>
        <v>#DIV/0!</v>
      </c>
      <c r="O46" s="10" t="e">
        <f t="shared" si="5"/>
        <v>#DIV/0!</v>
      </c>
      <c r="P46" s="11">
        <f t="shared" si="5"/>
        <v>0.83870967741935487</v>
      </c>
    </row>
    <row r="47" spans="1:16" x14ac:dyDescent="0.35">
      <c r="B47" s="31"/>
      <c r="C47" s="31"/>
      <c r="D47" s="15"/>
    </row>
    <row r="48" spans="1:16" x14ac:dyDescent="0.35">
      <c r="B48" s="16"/>
      <c r="C48" s="16"/>
      <c r="D48" s="15"/>
    </row>
    <row r="50" spans="9:15" x14ac:dyDescent="0.35">
      <c r="I50" s="40"/>
      <c r="J50" s="40"/>
      <c r="K50" s="40"/>
      <c r="L50" s="40"/>
      <c r="M50" s="40"/>
      <c r="N50" s="40"/>
      <c r="O50" s="40"/>
    </row>
    <row r="51" spans="9:15" x14ac:dyDescent="0.35">
      <c r="I51" s="38" t="s">
        <v>18</v>
      </c>
      <c r="J51" s="38"/>
      <c r="K51" s="38"/>
      <c r="L51" s="38"/>
      <c r="M51" s="38"/>
      <c r="N51" s="38"/>
      <c r="O51" s="38"/>
    </row>
  </sheetData>
  <mergeCells count="54">
    <mergeCell ref="C38:H38"/>
    <mergeCell ref="C30:H30"/>
    <mergeCell ref="C31:H31"/>
    <mergeCell ref="C32:H32"/>
    <mergeCell ref="C33:H33"/>
    <mergeCell ref="C34:H34"/>
    <mergeCell ref="C28:H28"/>
    <mergeCell ref="C29:H29"/>
    <mergeCell ref="C35:H35"/>
    <mergeCell ref="C36:H36"/>
    <mergeCell ref="C37:H37"/>
    <mergeCell ref="I51:O51"/>
    <mergeCell ref="B45:C45"/>
    <mergeCell ref="G45:H45"/>
    <mergeCell ref="B46:C46"/>
    <mergeCell ref="G46:H46"/>
    <mergeCell ref="B47:C47"/>
    <mergeCell ref="I50:O50"/>
    <mergeCell ref="B42:C42"/>
    <mergeCell ref="G42:H42"/>
    <mergeCell ref="B43:C43"/>
    <mergeCell ref="G43:H43"/>
    <mergeCell ref="B44:D44"/>
    <mergeCell ref="G44:H44"/>
    <mergeCell ref="B41:C41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5:H25"/>
    <mergeCell ref="C26:H26"/>
    <mergeCell ref="C27:H27"/>
    <mergeCell ref="C12:H12"/>
    <mergeCell ref="A1:O1"/>
    <mergeCell ref="B2:O2"/>
    <mergeCell ref="C3:F3"/>
    <mergeCell ref="I3:J3"/>
    <mergeCell ref="M3:N3"/>
    <mergeCell ref="C5:F5"/>
    <mergeCell ref="H5:I5"/>
    <mergeCell ref="J5:O5"/>
    <mergeCell ref="C7:H7"/>
    <mergeCell ref="C8:H8"/>
    <mergeCell ref="C9:H9"/>
    <mergeCell ref="C10:H10"/>
    <mergeCell ref="C11:H11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102C</vt:lpstr>
      <vt:lpstr>311A</vt:lpstr>
      <vt:lpstr>'102C'!Área_de_impresión</vt:lpstr>
      <vt:lpstr>'311A'!Área_de_impresión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Oscar Taxilaga Zetina</cp:lastModifiedBy>
  <cp:lastPrinted>2025-03-05T19:21:54Z</cp:lastPrinted>
  <dcterms:created xsi:type="dcterms:W3CDTF">2023-03-14T19:16:59Z</dcterms:created>
  <dcterms:modified xsi:type="dcterms:W3CDTF">2025-11-20T23:49:07Z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5f72c5a1-e7b3-4b6f-b89d-bef418735bcd</vt:lpwstr>
  </property>
</Properties>
</file>