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azos\Documents\itssat\2025\jun-dic\sgi\tercer reporte parcial\"/>
    </mc:Choice>
  </mc:AlternateContent>
  <xr:revisionPtr revIDLastSave="0" documentId="13_ncr:1_{FEBFAC15-06EF-41C4-A9D7-EE4E0588A2B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B14" i="31"/>
  <c r="F13" i="31"/>
  <c r="M13" i="31" s="1"/>
  <c r="E13" i="31"/>
  <c r="D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<sst xmlns="http://schemas.openxmlformats.org/spreadsheetml/2006/main" count="124" uniqueCount="41">
  <si>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</si>
  <si>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</si>
  <si>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</si>
  <si>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</si>
  <si>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</si>
  <si>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</si>
  <si>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</si>
  <si>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</si>
  <si>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</si>
  <si>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</si>
  <si>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</si>
  <si>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</si>
  <si>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</si>
  <si>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</si>
  <si>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</si>
  <si>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</si>
  <si>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</si>
  <si>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</si>
  <si>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</si>
  <si>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</si>
  <si>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</si>
  <si>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</si>
  <si>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</si>
  <si>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</si>
  <si>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</si>
  <si>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</si>
  <si>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</si>
  <si>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</si>
  <si>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</si>
  <si>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</si>
  <si>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</si>
  <si>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</si>
  <si>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DEPARTAMENTO</t>
  </si>
  <si>
    <t>CIENCIAS BASICAS</t>
  </si>
  <si>
    <t>AGO-DIC 2025</t>
  </si>
  <si>
    <t>OSCAR TAXILAGA ZETINA</t>
  </si>
  <si>
    <t>CALCULO VECTORIAL</t>
  </si>
  <si>
    <t>ALGEBRA LINEAL</t>
  </si>
  <si>
    <t>IMCT</t>
  </si>
  <si>
    <t>IEME</t>
  </si>
  <si>
    <t>4 y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</si>
</sst>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topLeftCell="A7" zoomScaleNormal="100" zoomScaleSheetLayoutView="100" zoomScalePageLayoutView="70" workbookViewId="0">
      <selection activeCell="D14" sqref="D14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8.26953125" style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32</v>
      </c>
      <c r="C5" s="26"/>
      <c r="D5" s="26"/>
      <c r="E5" s="26"/>
      <c r="F5" s="27" t="s">
        <v>33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3</v>
      </c>
      <c r="D7" s="28"/>
      <c r="E7" s="11" t="s">
        <v>4</v>
      </c>
      <c r="F7" s="5">
        <v>2</v>
      </c>
      <c r="H7" s="4" t="s">
        <v>5</v>
      </c>
      <c r="I7" s="5">
        <v>2</v>
      </c>
      <c r="J7" s="29" t="s">
        <v>6</v>
      </c>
      <c r="K7" s="29"/>
      <c r="L7" s="29"/>
      <c r="M7" s="28" t="s">
        <v>34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">
        <v>35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7" t="s">
        <v>36</v>
      </c>
      <c r="C13" s="8">
        <v>1</v>
      </c>
      <c r="D13" s="8"/>
      <c r="E13" s="8" t="s">
        <v>38</v>
      </c>
      <c r="F13" s="8">
        <v>31</v>
      </c>
      <c r="G13" s="8">
        <v>5</v>
      </c>
      <c r="H13" s="8">
        <v>0</v>
      </c>
      <c r="I13" s="9">
        <f>(G13+H13)/F13</f>
        <v>0.16129032258064516</v>
      </c>
      <c r="J13" s="8">
        <f t="shared" ref="J13:J27" si="0">(F13-SUM(G13:H13))-L13</f>
        <v>26</v>
      </c>
      <c r="K13" s="9">
        <f t="shared" ref="K13:K27" si="1">J13/F13</f>
        <v>0.83870967741935487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7" t="s">
        <v>37</v>
      </c>
      <c r="C14" s="8">
        <v>1</v>
      </c>
      <c r="D14" s="8"/>
      <c r="E14" s="8" t="s">
        <v>39</v>
      </c>
      <c r="F14" s="8">
        <v>16</v>
      </c>
      <c r="G14" s="8">
        <v>2</v>
      </c>
      <c r="H14" s="8">
        <v>0</v>
      </c>
      <c r="I14" s="9">
        <f t="shared" ref="I14:I26" si="3">(G14+H14)/F14</f>
        <v>0.125</v>
      </c>
      <c r="J14" s="8">
        <f>(F14-SUM(G14:H14))-L14</f>
        <v>14</v>
      </c>
      <c r="K14" s="9">
        <f t="shared" si="1"/>
        <v>0.875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7"/>
      <c r="C15" s="8"/>
      <c r="D15" s="8"/>
      <c r="E15" s="8"/>
      <c r="F15" s="8"/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5">
      <c r="A16" s="17"/>
      <c r="B16" s="7"/>
      <c r="C16" s="8"/>
      <c r="D16" s="8"/>
      <c r="E16" s="8"/>
      <c r="F16" s="8"/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47</v>
      </c>
      <c r="G27" s="20">
        <f>SUM(G13:G26)</f>
        <v>7</v>
      </c>
      <c r="H27" s="20">
        <f>SUM(H13:H26)</f>
        <v>0</v>
      </c>
      <c r="I27" s="21">
        <f>SUM(G27:H27)/F27</f>
        <v>0.14893617021276595</v>
      </c>
      <c r="J27" s="20">
        <f t="shared" si="0"/>
        <v>40</v>
      </c>
      <c r="K27" s="21">
        <f t="shared" si="1"/>
        <v>0.85106382978723405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7" zoomScaleNormal="100" zoomScaleSheetLayoutView="100" zoomScalePageLayoutView="70" workbookViewId="0">
      <selection activeCell="C14" sqref="C14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>CIENCIAS BASICAS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2</v>
      </c>
      <c r="J7" s="29" t="s">
        <v>6</v>
      </c>
      <c r="K7" s="29"/>
      <c r="L7" s="29"/>
      <c r="M7" s="28" t="str">
        <f>'1'!M7</f>
        <v>AGO-DIC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OSCAR TAXILAGA ZETINA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 t="str">
        <f>'1'!B13</f>
        <v>CALCULO VECTORIAL</v>
      </c>
      <c r="C13" s="8">
        <v>2</v>
      </c>
      <c r="D13" s="8">
        <f>'1'!D13</f>
        <v>0</v>
      </c>
      <c r="E13" s="8" t="str">
        <f>'1'!E13</f>
        <v>IMCT</v>
      </c>
      <c r="F13" s="8">
        <f>'1'!F13</f>
        <v>31</v>
      </c>
      <c r="G13" s="8">
        <v>5</v>
      </c>
      <c r="H13" s="8">
        <v>0</v>
      </c>
      <c r="I13" s="9">
        <f>(G13+H13)/F13</f>
        <v>0.16129032258064516</v>
      </c>
      <c r="J13" s="8">
        <f t="shared" ref="J13:J27" si="0">(F13-SUM(G13:H13))-L13</f>
        <v>26</v>
      </c>
      <c r="K13" s="9">
        <f t="shared" ref="K13:K27" si="1">J13/F13</f>
        <v>0.83870967741935487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ALGEBRA LINEAL</v>
      </c>
      <c r="C14" s="8">
        <v>2</v>
      </c>
      <c r="D14" s="8">
        <f>'1'!D14</f>
        <v>0</v>
      </c>
      <c r="E14" s="8" t="str">
        <f>'1'!E14</f>
        <v>IEME</v>
      </c>
      <c r="F14" s="8">
        <f>'1'!F14</f>
        <v>16</v>
      </c>
      <c r="G14" s="8">
        <v>4</v>
      </c>
      <c r="H14" s="8">
        <v>0</v>
      </c>
      <c r="I14" s="9">
        <f t="shared" ref="I14:I26" si="3">(G14+H14)/F14</f>
        <v>0.25</v>
      </c>
      <c r="J14" s="8">
        <f>(F14-SUM(G14:H14))-L14</f>
        <v>12</v>
      </c>
      <c r="K14" s="9">
        <f t="shared" si="1"/>
        <v>0.75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47</v>
      </c>
      <c r="G27" s="20">
        <f>SUM(G13:G26)</f>
        <v>9</v>
      </c>
      <c r="H27" s="20">
        <f>SUM(H13:H26)</f>
        <v>0</v>
      </c>
      <c r="I27" s="21">
        <f>SUM(G27:H27)/F27</f>
        <v>0.19148936170212766</v>
      </c>
      <c r="J27" s="20">
        <f t="shared" si="0"/>
        <v>38</v>
      </c>
      <c r="K27" s="21">
        <f t="shared" si="1"/>
        <v>0.80851063829787229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topLeftCell="A4" zoomScaleNormal="100" zoomScaleSheetLayoutView="100" zoomScalePageLayoutView="70" workbookViewId="0">
      <selection activeCell="I17" sqref="I17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>CIENCIAS BASICAS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>
        <v>3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2</v>
      </c>
      <c r="J7" s="29" t="s">
        <v>6</v>
      </c>
      <c r="K7" s="29"/>
      <c r="L7" s="29"/>
      <c r="M7" s="28" t="str">
        <f>'1'!M7</f>
        <v>AGO-DIC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OSCAR TAXILAGA ZETINA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 t="str">
        <f>'1'!B13</f>
        <v>CALCULO VECTORIAL</v>
      </c>
      <c r="C13" s="8">
        <v>3</v>
      </c>
      <c r="D13" s="8">
        <f>'1'!D13</f>
        <v>0</v>
      </c>
      <c r="E13" s="8" t="str">
        <f>'1'!E13</f>
        <v>IMCT</v>
      </c>
      <c r="F13" s="8">
        <f>'1'!F13</f>
        <v>31</v>
      </c>
      <c r="G13" s="8">
        <v>9</v>
      </c>
      <c r="H13" s="8">
        <v>0</v>
      </c>
      <c r="I13" s="9">
        <f>(G13+H13)/F13</f>
        <v>0.29032258064516131</v>
      </c>
      <c r="J13" s="8">
        <f t="shared" ref="J13:J27" si="0">(F13-SUM(G13:H13))-L13</f>
        <v>22</v>
      </c>
      <c r="K13" s="9">
        <f t="shared" ref="K13:K27" si="1">J13/F13</f>
        <v>0.70967741935483875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ALGEBRA LINEAL</v>
      </c>
      <c r="C14" s="8">
        <v>3</v>
      </c>
      <c r="D14" s="8">
        <f>'1'!D14</f>
        <v>0</v>
      </c>
      <c r="E14" s="8" t="str">
        <f>'1'!E14</f>
        <v>IEME</v>
      </c>
      <c r="F14" s="8">
        <f>'1'!F14</f>
        <v>16</v>
      </c>
      <c r="G14" s="8">
        <v>7</v>
      </c>
      <c r="H14" s="8">
        <v>0</v>
      </c>
      <c r="I14" s="9">
        <f t="shared" ref="I14:I26" si="3">(G14+H14)/F14</f>
        <v>0.4375</v>
      </c>
      <c r="J14" s="8">
        <f>(F14-SUM(G14:H14))-L14</f>
        <v>9</v>
      </c>
      <c r="K14" s="9">
        <f t="shared" si="1"/>
        <v>0.5625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47</v>
      </c>
      <c r="G27" s="20">
        <f>SUM(G13:G26)</f>
        <v>16</v>
      </c>
      <c r="H27" s="20">
        <f>SUM(H13:H26)</f>
        <v>0</v>
      </c>
      <c r="I27" s="21">
        <f>SUM(G27:H27)/F27</f>
        <v>0.34042553191489361</v>
      </c>
      <c r="J27" s="20">
        <f t="shared" si="0"/>
        <v>31</v>
      </c>
      <c r="K27" s="21">
        <f t="shared" si="1"/>
        <v>0.65957446808510634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Normal="100" zoomScaleSheetLayoutView="100" zoomScalePageLayoutView="70" workbookViewId="0">
      <selection activeCell="I14" sqref="I14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>CIENCIAS BASICAS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2</v>
      </c>
      <c r="J7" s="29" t="s">
        <v>6</v>
      </c>
      <c r="K7" s="29"/>
      <c r="L7" s="29"/>
      <c r="M7" s="28" t="str">
        <f>'1'!M7</f>
        <v>AGO-DIC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OSCAR TAXILAGA ZETINA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" x14ac:dyDescent="0.25">
      <c r="A13" s="17"/>
      <c r="B13" s="13" t="str">
        <f>'1'!B13</f>
        <v>CALCULO VECTORIAL</v>
      </c>
      <c r="C13" s="8" t="s">
        <v>40</v>
      </c>
      <c r="D13" s="8">
        <f>'1'!D13</f>
        <v>0</v>
      </c>
      <c r="E13" s="8" t="str">
        <f>'1'!E13</f>
        <v>IMCT</v>
      </c>
      <c r="F13" s="8">
        <f>'1'!F13</f>
        <v>31</v>
      </c>
      <c r="G13" s="8">
        <v>7</v>
      </c>
      <c r="H13" s="8">
        <v>13</v>
      </c>
      <c r="I13" s="9">
        <f>(G13+H13)/F13</f>
        <v>0.64516129032258063</v>
      </c>
      <c r="J13" s="8">
        <f t="shared" ref="J13:J27" si="0">(F13-SUM(G13:H13))-L13</f>
        <v>11</v>
      </c>
      <c r="K13" s="9">
        <f t="shared" ref="K13:K27" si="1">J13/F13</f>
        <v>0.35483870967741937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" x14ac:dyDescent="0.25">
      <c r="A14" s="17"/>
      <c r="B14" s="13" t="str">
        <f>'1'!B14</f>
        <v>ALGEBRA LINEAL</v>
      </c>
      <c r="C14" s="8" t="s">
        <v>40</v>
      </c>
      <c r="D14" s="8">
        <f>'1'!D14</f>
        <v>0</v>
      </c>
      <c r="E14" s="8" t="str">
        <f>'1'!E14</f>
        <v>IEME</v>
      </c>
      <c r="F14" s="8">
        <f>'1'!F14</f>
        <v>16</v>
      </c>
      <c r="G14" s="8">
        <v>9</v>
      </c>
      <c r="H14" s="8">
        <v>4</v>
      </c>
      <c r="I14" s="9">
        <f t="shared" ref="I14:I26" si="3">(G14+H14)/F14</f>
        <v>0.8125</v>
      </c>
      <c r="J14" s="8">
        <f>(F14-SUM(G14:H14))-L14</f>
        <v>3</v>
      </c>
      <c r="K14" s="9">
        <f t="shared" si="1"/>
        <v>0.1875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47</v>
      </c>
      <c r="G27" s="20">
        <f>SUM(G13:G26)</f>
        <v>16</v>
      </c>
      <c r="H27" s="20">
        <f>SUM(H13:H26)</f>
        <v>17</v>
      </c>
      <c r="I27" s="21">
        <f>SUM(G27:H27)/F27</f>
        <v>0.7021276595744681</v>
      </c>
      <c r="J27" s="20">
        <f t="shared" si="0"/>
        <v>14</v>
      </c>
      <c r="K27" s="21">
        <f t="shared" si="1"/>
        <v>0.2978723404255319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Oscar Taxilaga Zetina</cp:lastModifiedBy>
  <cp:revision/>
  <cp:lastPrinted>2025-07-02T21:33:58Z</cp:lastPrinted>
  <dcterms:created xsi:type="dcterms:W3CDTF">2021-11-22T14:45:25Z</dcterms:created>
  <dcterms:modified xsi:type="dcterms:W3CDTF">2026-01-13T19:12:11Z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