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DEC169FB-CC5E-41D2-8357-13EAE7F175D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5" l="1"/>
  <c r="J16" i="25"/>
  <c r="J17" i="25"/>
  <c r="J14" i="25"/>
  <c r="E21" i="25" l="1"/>
  <c r="F21" i="25"/>
  <c r="G21" i="25"/>
  <c r="K21" i="25"/>
  <c r="L21" i="25"/>
  <c r="M21" i="25"/>
  <c r="N21" i="25"/>
  <c r="N21" i="10"/>
  <c r="M21" i="10"/>
  <c r="H21" i="25" l="1"/>
  <c r="I21" i="25"/>
  <c r="J21" i="25" s="1"/>
  <c r="F21" i="10"/>
  <c r="E21" i="10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E28" i="23"/>
  <c r="E22" i="22"/>
  <c r="L21" i="10"/>
  <c r="I28" i="23" l="1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<sst xmlns="http://schemas.openxmlformats.org/spreadsheetml/2006/main" count="234" uniqueCount="47">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</sst>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36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37</v>
      </c>
      <c r="M8" s="38"/>
      <c r="N8" s="38"/>
    </row>
    <row r="10" spans="1:14" x14ac:dyDescent="0.2">
      <c r="A10" s="4" t="s">
        <v>8</v>
      </c>
      <c r="B10" s="38" t="s">
        <v>33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38</v>
      </c>
      <c r="B14" s="8" t="s">
        <v>35</v>
      </c>
      <c r="C14" s="8" t="s">
        <v>39</v>
      </c>
      <c r="D14" s="8" t="s">
        <v>34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40</v>
      </c>
      <c r="B15" s="8" t="s">
        <v>21</v>
      </c>
      <c r="C15" s="8" t="s">
        <v>41</v>
      </c>
      <c r="D15" s="8" t="s">
        <v>34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42</v>
      </c>
      <c r="B16" s="8" t="s">
        <v>35</v>
      </c>
      <c r="C16" s="8" t="s">
        <v>43</v>
      </c>
      <c r="D16" s="8" t="s">
        <v>34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42</v>
      </c>
      <c r="B17" s="8" t="s">
        <v>35</v>
      </c>
      <c r="C17" s="8" t="s">
        <v>44</v>
      </c>
      <c r="D17" s="8" t="s">
        <v>34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45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J14" sqref="J14:L17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7" t="s">
        <v>38</v>
      </c>
      <c r="B14" s="8" t="s">
        <v>21</v>
      </c>
      <c r="C14" s="8" t="s">
        <v>39</v>
      </c>
      <c r="D14" s="8" t="s">
        <v>34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0.82</v>
      </c>
    </row>
    <row r="15" spans="1:14" s="10" customFormat="1" ht="16.5" customHeight="1" x14ac:dyDescent="0.2">
      <c r="A15" s="7" t="s">
        <v>40</v>
      </c>
      <c r="B15" s="8" t="s">
        <v>35</v>
      </c>
      <c r="C15" s="8" t="s">
        <v>41</v>
      </c>
      <c r="D15" s="8" t="s">
        <v>34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42</v>
      </c>
      <c r="B16" s="8" t="s">
        <v>21</v>
      </c>
      <c r="C16" s="8" t="s">
        <v>43</v>
      </c>
      <c r="D16" s="8" t="s">
        <v>34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42</v>
      </c>
      <c r="B17" s="8" t="s">
        <v>21</v>
      </c>
      <c r="C17" s="8" t="s">
        <v>44</v>
      </c>
      <c r="D17" s="8" t="s">
        <v>34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0.82333333333333336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DRA. VIOLETA ALEJANDRA BASTIÁN LIMA</v>
      </c>
      <c r="C31" s="44"/>
      <c r="D31" s="44"/>
      <c r="E31" s="12"/>
      <c r="F31" s="12"/>
      <c r="G31" s="44" t="s">
        <v>45</v>
      </c>
      <c r="H31" s="44"/>
      <c r="I31" s="44"/>
      <c r="J31" s="44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4" zoomScale="95" zoomScaleNormal="95" zoomScaleSheetLayoutView="100" workbookViewId="0">
      <selection activeCell="C15" sqref="C15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 t="str">
        <f>'1'!A14</f>
        <v>QUÍMICA</v>
      </c>
      <c r="B14" s="8" t="s">
        <v>46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>
        <v>24</v>
      </c>
      <c r="G14" s="8" t="s">
        <v>25</v>
      </c>
      <c r="H14" s="8" t="s">
        <v>25</v>
      </c>
      <c r="I14" s="8">
        <v>4</v>
      </c>
      <c r="J14" s="8" t="s">
        <v>25</v>
      </c>
      <c r="K14" s="8">
        <v>0</v>
      </c>
      <c r="L14" s="9">
        <v>0</v>
      </c>
      <c r="M14" s="8">
        <v>75</v>
      </c>
      <c r="N14" s="14">
        <v>0.82</v>
      </c>
    </row>
    <row r="15" spans="1:14" s="10" customFormat="1" x14ac:dyDescent="0.2">
      <c r="A15" s="8" t="str">
        <f>'1'!A15</f>
        <v>CÁLCULO DIFERENCIAL</v>
      </c>
      <c r="B15" s="8" t="s">
        <v>46</v>
      </c>
      <c r="C15" s="8" t="str">
        <f>'1'!C15</f>
        <v>111-B</v>
      </c>
      <c r="D15" s="8" t="str">
        <f>'1'!D15</f>
        <v>IMCT</v>
      </c>
      <c r="E15" s="8">
        <f>'1'!E15</f>
        <v>26</v>
      </c>
      <c r="F15" s="8">
        <v>16</v>
      </c>
      <c r="G15" s="8" t="s">
        <v>25</v>
      </c>
      <c r="H15" s="8" t="s">
        <v>25</v>
      </c>
      <c r="I15" s="8">
        <v>10</v>
      </c>
      <c r="J15" s="8" t="s">
        <v>25</v>
      </c>
      <c r="K15" s="8">
        <v>0</v>
      </c>
      <c r="L15" s="9">
        <v>0</v>
      </c>
      <c r="M15" s="8">
        <v>50.5</v>
      </c>
      <c r="N15" s="14">
        <v>0.62</v>
      </c>
    </row>
    <row r="16" spans="1:14" s="10" customFormat="1" x14ac:dyDescent="0.2">
      <c r="A16" s="8" t="s">
        <v>42</v>
      </c>
      <c r="B16" s="8" t="s">
        <v>46</v>
      </c>
      <c r="C16" s="8" t="s">
        <v>43</v>
      </c>
      <c r="D16" s="8" t="s">
        <v>34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69</v>
      </c>
      <c r="N16" s="14">
        <v>0.76500000000000001</v>
      </c>
    </row>
    <row r="17" spans="1:14" s="10" customFormat="1" x14ac:dyDescent="0.2">
      <c r="A17" s="8" t="s">
        <v>42</v>
      </c>
      <c r="B17" s="8" t="s">
        <v>46</v>
      </c>
      <c r="C17" s="8" t="s">
        <v>44</v>
      </c>
      <c r="D17" s="8" t="s">
        <v>34</v>
      </c>
      <c r="E17" s="8">
        <v>18</v>
      </c>
      <c r="F17" s="8">
        <v>14</v>
      </c>
      <c r="G17" s="8" t="s">
        <v>25</v>
      </c>
      <c r="H17" s="9" t="s">
        <v>25</v>
      </c>
      <c r="I17" s="8">
        <v>4</v>
      </c>
      <c r="J17" s="9" t="s">
        <v>25</v>
      </c>
      <c r="K17" s="8">
        <v>0</v>
      </c>
      <c r="L17" s="9">
        <v>0</v>
      </c>
      <c r="M17" s="8">
        <v>64</v>
      </c>
      <c r="N17" s="14">
        <v>0.77700000000000002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89</v>
      </c>
      <c r="F28" s="19">
        <f>SUM(F14:F27)</f>
        <v>67</v>
      </c>
      <c r="G28" s="19">
        <f>SUM(G14:G27)</f>
        <v>0</v>
      </c>
      <c r="H28" s="20">
        <f>SUM(F28:G28)/E28</f>
        <v>0.7528089887640449</v>
      </c>
      <c r="I28" s="19">
        <f t="shared" ref="I28" si="0">(E28-SUM(F28:G28))-K28</f>
        <v>22</v>
      </c>
      <c r="J28" s="20">
        <f t="shared" ref="J28" si="1">I28/E28</f>
        <v>0.24719101123595505</v>
      </c>
      <c r="K28" s="19">
        <f>SUM(K14:K27)</f>
        <v>0</v>
      </c>
      <c r="L28" s="20">
        <f t="shared" ref="L28" si="2">K28/E28</f>
        <v>0</v>
      </c>
      <c r="M28" s="19">
        <f>AVERAGE(M14:M27)</f>
        <v>64.625</v>
      </c>
      <c r="N28" s="21">
        <f>AVERAGE(N14:N27)</f>
        <v>0.74550000000000005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DRA. VIOLETA ALEJANDRA BASTIÁN LIMA</v>
      </c>
      <c r="C37" s="44"/>
      <c r="D37" s="44"/>
      <c r="E37" s="12"/>
      <c r="F37" s="12"/>
      <c r="G37" s="44" t="s">
        <v>45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abSelected="1" zoomScale="96" zoomScaleNormal="96" zoomScaleSheetLayoutView="100" workbookViewId="0">
      <selection activeCell="H18" sqref="H18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7.42578125" style="1" customWidth="1"/>
    <col min="4" max="4" width="28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 t="s">
        <v>38</v>
      </c>
      <c r="B14" s="16"/>
      <c r="C14" s="8" t="s">
        <v>39</v>
      </c>
      <c r="D14" s="8" t="s">
        <v>34</v>
      </c>
      <c r="E14" s="8">
        <v>28</v>
      </c>
      <c r="F14" s="8">
        <v>21</v>
      </c>
      <c r="G14" s="8">
        <v>4</v>
      </c>
      <c r="H14" s="9">
        <v>0.89</v>
      </c>
      <c r="I14" s="8">
        <v>3</v>
      </c>
      <c r="J14" s="9">
        <f>I14/E14</f>
        <v>0.10714285714285714</v>
      </c>
      <c r="K14" s="8">
        <v>0</v>
      </c>
      <c r="L14" s="9">
        <v>0</v>
      </c>
      <c r="M14" s="8">
        <v>76</v>
      </c>
      <c r="N14" s="14">
        <v>0.86</v>
      </c>
    </row>
    <row r="15" spans="1:14" s="10" customFormat="1" x14ac:dyDescent="0.2">
      <c r="A15" s="8" t="s">
        <v>40</v>
      </c>
      <c r="B15" s="8"/>
      <c r="C15" s="8" t="s">
        <v>41</v>
      </c>
      <c r="D15" s="8" t="s">
        <v>34</v>
      </c>
      <c r="E15" s="8">
        <v>26</v>
      </c>
      <c r="F15" s="8">
        <v>4</v>
      </c>
      <c r="G15" s="8">
        <v>12</v>
      </c>
      <c r="H15" s="9">
        <v>0.62</v>
      </c>
      <c r="I15" s="8">
        <v>10</v>
      </c>
      <c r="J15" s="9">
        <f t="shared" ref="J15:J17" si="0">I15/E15</f>
        <v>0.38461538461538464</v>
      </c>
      <c r="K15" s="8">
        <v>0</v>
      </c>
      <c r="L15" s="9">
        <v>0</v>
      </c>
      <c r="M15" s="8">
        <v>51.3</v>
      </c>
      <c r="N15" s="14">
        <v>0.62</v>
      </c>
    </row>
    <row r="16" spans="1:14" s="10" customFormat="1" x14ac:dyDescent="0.2">
      <c r="A16" s="8" t="s">
        <v>42</v>
      </c>
      <c r="B16" s="8"/>
      <c r="C16" s="8" t="s">
        <v>43</v>
      </c>
      <c r="D16" s="8" t="s">
        <v>34</v>
      </c>
      <c r="E16" s="8">
        <v>17</v>
      </c>
      <c r="F16" s="8">
        <v>12</v>
      </c>
      <c r="G16" s="8">
        <v>1</v>
      </c>
      <c r="H16" s="9">
        <v>0.76</v>
      </c>
      <c r="I16" s="8">
        <v>4</v>
      </c>
      <c r="J16" s="9">
        <f t="shared" si="0"/>
        <v>0.23529411764705882</v>
      </c>
      <c r="K16" s="8">
        <v>0</v>
      </c>
      <c r="L16" s="9">
        <v>0</v>
      </c>
      <c r="M16" s="8">
        <v>71.099999999999994</v>
      </c>
      <c r="N16" s="14">
        <v>0.76500000000000001</v>
      </c>
    </row>
    <row r="17" spans="1:14" s="10" customFormat="1" x14ac:dyDescent="0.2">
      <c r="A17" s="8" t="s">
        <v>42</v>
      </c>
      <c r="B17" s="8"/>
      <c r="C17" s="8" t="s">
        <v>44</v>
      </c>
      <c r="D17" s="8" t="s">
        <v>34</v>
      </c>
      <c r="E17" s="8">
        <v>18</v>
      </c>
      <c r="F17" s="8">
        <v>12</v>
      </c>
      <c r="G17" s="8">
        <v>3</v>
      </c>
      <c r="H17" s="9">
        <v>0.83</v>
      </c>
      <c r="I17" s="8">
        <v>3</v>
      </c>
      <c r="J17" s="9">
        <f t="shared" si="0"/>
        <v>0.16666666666666666</v>
      </c>
      <c r="K17" s="8">
        <v>0</v>
      </c>
      <c r="L17" s="9">
        <v>0</v>
      </c>
      <c r="M17" s="8">
        <v>67</v>
      </c>
      <c r="N17" s="14">
        <v>0.83299999999999996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89</v>
      </c>
      <c r="F21" s="19">
        <f>SUM(F14:F20)</f>
        <v>49</v>
      </c>
      <c r="G21" s="19">
        <f>SUM(G14:G20)</f>
        <v>20</v>
      </c>
      <c r="H21" s="20">
        <f>SUM(F21:G21)/E21</f>
        <v>0.7752808988764045</v>
      </c>
      <c r="I21" s="19">
        <f t="shared" ref="I21" si="1">(E21-SUM(F21:G21))-K21</f>
        <v>20</v>
      </c>
      <c r="J21" s="20">
        <f t="shared" ref="J21" si="2">I21/E21</f>
        <v>0.2247191011235955</v>
      </c>
      <c r="K21" s="19">
        <f>SUM(K14:K20)</f>
        <v>0</v>
      </c>
      <c r="L21" s="20">
        <f t="shared" ref="L21" si="3">K21/E21</f>
        <v>0</v>
      </c>
      <c r="M21" s="19">
        <f>AVERAGE(M14:M20)</f>
        <v>66.349999999999994</v>
      </c>
      <c r="N21" s="21">
        <f>AVERAGE(N14:N20)</f>
        <v>0.76950000000000007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45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2026-01-08T17:19:17Z</dcterms:modified>
  <cp:category/>
  <cp:contentStatus/>
</cp:coreProperties>
</file>